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QUINONEZ\Documents\San gregorio\"/>
    </mc:Choice>
  </mc:AlternateContent>
  <xr:revisionPtr revIDLastSave="0" documentId="8_{EE074018-44E6-48B4-B5EF-EF188902CCDB}" xr6:coauthVersionLast="47" xr6:coauthVersionMax="47" xr10:uidLastSave="{00000000-0000-0000-0000-000000000000}"/>
  <bookViews>
    <workbookView xWindow="-120" yWindow="-120" windowWidth="29040" windowHeight="15840" tabRatio="780" firstSheet="8" activeTab="14" xr2:uid="{00000000-000D-0000-FFFF-FFFF00000000}"/>
  </bookViews>
  <sheets>
    <sheet name="PROPUESTA" sheetId="9" r:id="rId1"/>
    <sheet name="REMUNERACIONES-TEC." sheetId="10" r:id="rId2"/>
    <sheet name="REMUNERACIONES-AUX." sheetId="13" r:id="rId3"/>
    <sheet name="CARGAS SOCIALES-TEC." sheetId="11" r:id="rId4"/>
    <sheet name="CARGAS SOCIALES-AUX." sheetId="14" r:id="rId5"/>
    <sheet name="VIAJES Y VIATICOS-TEC." sheetId="12" r:id="rId6"/>
    <sheet name="VIAJES Y VIATICOS-AUX." sheetId="15" r:id="rId7"/>
    <sheet name="SUBCONTRATOS" sheetId="16" r:id="rId8"/>
    <sheet name="ARRENDAMIENTOS-ALQUILER" sheetId="17" r:id="rId9"/>
    <sheet name="EQUIPOS E INSTA." sheetId="18" r:id="rId10"/>
    <sheet name="SUMINISTRO" sheetId="19" r:id="rId11"/>
    <sheet name="REPRODUCCIONES" sheetId="20" r:id="rId12"/>
    <sheet name="REMUNERACIONES-OFIC." sheetId="21" r:id="rId13"/>
    <sheet name="CARGAS SOCIALES-OFIC." sheetId="22" r:id="rId14"/>
    <sheet name="ARRENDAMIENTOS-ALQUILER-PERM." sheetId="23" r:id="rId15"/>
  </sheets>
  <externalReferences>
    <externalReference r:id="rId16"/>
  </externalReferences>
  <definedNames>
    <definedName name="_a" localSheetId="8">[1]F_1E!#REF!</definedName>
    <definedName name="_a" localSheetId="14">[1]F_1E!#REF!</definedName>
    <definedName name="_a" localSheetId="4">[1]F_1E!#REF!</definedName>
    <definedName name="_a" localSheetId="13">[1]F_1E!#REF!</definedName>
    <definedName name="_a" localSheetId="9">[1]F_1E!#REF!</definedName>
    <definedName name="_a" localSheetId="2">[1]F_1E!#REF!</definedName>
    <definedName name="_a" localSheetId="12">[1]F_1E!#REF!</definedName>
    <definedName name="_a" localSheetId="11">[1]F_1E!#REF!</definedName>
    <definedName name="_a" localSheetId="7">[1]F_1E!#REF!</definedName>
    <definedName name="_a" localSheetId="10">[1]F_1E!#REF!</definedName>
    <definedName name="_a" localSheetId="6">[1]F_1E!#REF!</definedName>
    <definedName name="_a" localSheetId="5">[1]F_1E!#REF!</definedName>
    <definedName name="_a">[1]F_1E!#REF!</definedName>
    <definedName name="_xlnm.Print_Area" localSheetId="8">'ARRENDAMIENTOS-ALQUILER'!$A$4:$J$17</definedName>
    <definedName name="_xlnm.Print_Area" localSheetId="14">'ARRENDAMIENTOS-ALQUILER-PERM.'!$A$4:$J$22</definedName>
    <definedName name="_xlnm.Print_Area" localSheetId="4">'CARGAS SOCIALES-AUX.'!$C$1:$L$25</definedName>
    <definedName name="_xlnm.Print_Area" localSheetId="13">'CARGAS SOCIALES-OFIC.'!$C$1:$L$17</definedName>
    <definedName name="_xlnm.Print_Area" localSheetId="3">'CARGAS SOCIALES-TEC.'!$C$1:$L$20</definedName>
    <definedName name="_xlnm.Print_Area" localSheetId="9">'EQUIPOS E INSTA.'!$A$4:$J$17</definedName>
    <definedName name="_xlnm.Print_Area" localSheetId="2">'REMUNERACIONES-AUX.'!$A$4:$I$22</definedName>
    <definedName name="_xlnm.Print_Area" localSheetId="12">'REMUNERACIONES-OFIC.'!$A$3:$I$19</definedName>
    <definedName name="_xlnm.Print_Area" localSheetId="1">'REMUNERACIONES-TEC.'!$A$4:$I$22</definedName>
    <definedName name="_xlnm.Print_Area" localSheetId="11">REPRODUCCIONES!$A$4:$J$14</definedName>
    <definedName name="_xlnm.Print_Area" localSheetId="7">SUBCONTRATOS!$A$4:$J$19</definedName>
    <definedName name="_xlnm.Print_Area" localSheetId="10">SUMINISTRO!$A$4:$J$14</definedName>
    <definedName name="_xlnm.Print_Area" localSheetId="6">'VIAJES Y VIATICOS-AUX.'!$A$3:$J$22</definedName>
    <definedName name="_xlnm.Print_Area" localSheetId="5">'VIAJES Y VIATICOS-TEC.'!$A$4:$J$20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0" l="1"/>
  <c r="I15" i="11"/>
  <c r="H16" i="23"/>
  <c r="H15" i="23"/>
  <c r="H14" i="23"/>
  <c r="H13" i="23"/>
  <c r="H12" i="23"/>
  <c r="H11" i="23"/>
  <c r="H10" i="23"/>
  <c r="H9" i="23"/>
  <c r="H8" i="23"/>
  <c r="B6" i="23"/>
  <c r="B4" i="23"/>
  <c r="E10" i="22"/>
  <c r="I10" i="22" s="1"/>
  <c r="E11" i="22"/>
  <c r="I11" i="22" s="1"/>
  <c r="E12" i="22"/>
  <c r="J12" i="22" s="1"/>
  <c r="E13" i="22"/>
  <c r="K13" i="22" s="1"/>
  <c r="E9" i="22"/>
  <c r="J9" i="22" s="1"/>
  <c r="C10" i="22"/>
  <c r="C11" i="22"/>
  <c r="C12" i="22"/>
  <c r="C13" i="22"/>
  <c r="C9" i="22"/>
  <c r="H9" i="22"/>
  <c r="H10" i="22" s="1"/>
  <c r="H11" i="22" s="1"/>
  <c r="H12" i="22" s="1"/>
  <c r="H13" i="22" s="1"/>
  <c r="B2" i="22"/>
  <c r="F13" i="21"/>
  <c r="H13" i="21" s="1"/>
  <c r="F12" i="21"/>
  <c r="H12" i="21" s="1"/>
  <c r="F11" i="21"/>
  <c r="H11" i="21" s="1"/>
  <c r="F10" i="21"/>
  <c r="H10" i="21" s="1"/>
  <c r="F9" i="21"/>
  <c r="H9" i="21" s="1"/>
  <c r="B4" i="21"/>
  <c r="E9" i="15"/>
  <c r="H9" i="15" s="1"/>
  <c r="D9" i="15"/>
  <c r="D10" i="15"/>
  <c r="D11" i="15"/>
  <c r="D12" i="15"/>
  <c r="D13" i="15"/>
  <c r="D14" i="15"/>
  <c r="D15" i="15"/>
  <c r="D8" i="15"/>
  <c r="E9" i="14"/>
  <c r="J9" i="14" s="1"/>
  <c r="E10" i="14"/>
  <c r="I10" i="14" s="1"/>
  <c r="E11" i="14"/>
  <c r="G11" i="14" s="1"/>
  <c r="E12" i="14"/>
  <c r="K12" i="14" s="1"/>
  <c r="E13" i="14"/>
  <c r="G13" i="14" s="1"/>
  <c r="E14" i="14"/>
  <c r="K14" i="14" s="1"/>
  <c r="E15" i="14"/>
  <c r="I15" i="14" s="1"/>
  <c r="E8" i="14"/>
  <c r="K8" i="14" s="1"/>
  <c r="D13" i="14"/>
  <c r="C9" i="14"/>
  <c r="C10" i="14"/>
  <c r="C11" i="14"/>
  <c r="C12" i="14"/>
  <c r="C13" i="14"/>
  <c r="C14" i="14"/>
  <c r="C15" i="14"/>
  <c r="C8" i="14"/>
  <c r="F10" i="13"/>
  <c r="D9" i="14" s="1"/>
  <c r="F11" i="13"/>
  <c r="H11" i="13" s="1"/>
  <c r="F12" i="13"/>
  <c r="D11" i="14" s="1"/>
  <c r="F13" i="13"/>
  <c r="H13" i="13" s="1"/>
  <c r="F14" i="13"/>
  <c r="E13" i="15" s="1"/>
  <c r="H13" i="15" s="1"/>
  <c r="F15" i="13"/>
  <c r="E14" i="15" s="1"/>
  <c r="H14" i="15" s="1"/>
  <c r="F16" i="13"/>
  <c r="D15" i="14" s="1"/>
  <c r="F9" i="13"/>
  <c r="E8" i="15" s="1"/>
  <c r="H8" i="15" s="1"/>
  <c r="H9" i="20"/>
  <c r="H10" i="20"/>
  <c r="H8" i="20"/>
  <c r="B6" i="20"/>
  <c r="B4" i="20"/>
  <c r="H9" i="18"/>
  <c r="H10" i="18"/>
  <c r="H11" i="18"/>
  <c r="H12" i="18"/>
  <c r="H13" i="18"/>
  <c r="H14" i="18"/>
  <c r="B6" i="19"/>
  <c r="H8" i="19"/>
  <c r="B4" i="19"/>
  <c r="B6" i="16"/>
  <c r="B6" i="17"/>
  <c r="B6" i="18"/>
  <c r="H8" i="18"/>
  <c r="B4" i="18"/>
  <c r="H9" i="17"/>
  <c r="H8" i="17"/>
  <c r="B4" i="17"/>
  <c r="H14" i="16"/>
  <c r="H9" i="16"/>
  <c r="H10" i="16"/>
  <c r="H11" i="16"/>
  <c r="H12" i="16"/>
  <c r="H13" i="16"/>
  <c r="H8" i="16"/>
  <c r="B4" i="16"/>
  <c r="B4" i="15"/>
  <c r="H8" i="14"/>
  <c r="H9" i="14" s="1"/>
  <c r="B2" i="14"/>
  <c r="H10" i="13"/>
  <c r="B4" i="13"/>
  <c r="D9" i="12"/>
  <c r="D10" i="12"/>
  <c r="D11" i="12"/>
  <c r="D12" i="12"/>
  <c r="D13" i="12"/>
  <c r="D14" i="12"/>
  <c r="D15" i="12"/>
  <c r="D8" i="12"/>
  <c r="B4" i="12"/>
  <c r="H8" i="11"/>
  <c r="H9" i="11" s="1"/>
  <c r="H10" i="11" s="1"/>
  <c r="H11" i="11" s="1"/>
  <c r="H12" i="11" s="1"/>
  <c r="H13" i="11" s="1"/>
  <c r="H14" i="11" s="1"/>
  <c r="H15" i="11" s="1"/>
  <c r="B2" i="11"/>
  <c r="E9" i="11"/>
  <c r="K9" i="11" s="1"/>
  <c r="E10" i="11"/>
  <c r="J10" i="11" s="1"/>
  <c r="E11" i="11"/>
  <c r="I11" i="11" s="1"/>
  <c r="E12" i="11"/>
  <c r="J12" i="11" s="1"/>
  <c r="E13" i="11"/>
  <c r="I13" i="11" s="1"/>
  <c r="E14" i="11"/>
  <c r="G14" i="11" s="1"/>
  <c r="E15" i="11"/>
  <c r="K15" i="11" s="1"/>
  <c r="E8" i="11"/>
  <c r="K8" i="11" s="1"/>
  <c r="C9" i="11"/>
  <c r="C10" i="11"/>
  <c r="C11" i="11"/>
  <c r="C12" i="11"/>
  <c r="C13" i="11"/>
  <c r="C14" i="11"/>
  <c r="C15" i="11"/>
  <c r="C8" i="11"/>
  <c r="D9" i="11"/>
  <c r="F11" i="10"/>
  <c r="D10" i="11" s="1"/>
  <c r="F12" i="10"/>
  <c r="H12" i="10" s="1"/>
  <c r="F13" i="10"/>
  <c r="D12" i="11" s="1"/>
  <c r="F14" i="10"/>
  <c r="D13" i="11" s="1"/>
  <c r="F15" i="10"/>
  <c r="D14" i="11" s="1"/>
  <c r="F16" i="10"/>
  <c r="D15" i="11" s="1"/>
  <c r="F9" i="10"/>
  <c r="D8" i="11" s="1"/>
  <c r="B4" i="10"/>
  <c r="I10" i="11" l="1"/>
  <c r="K11" i="22"/>
  <c r="H15" i="17"/>
  <c r="D12" i="9" s="1"/>
  <c r="I14" i="11"/>
  <c r="D13" i="22"/>
  <c r="I9" i="22"/>
  <c r="I8" i="14"/>
  <c r="I14" i="14"/>
  <c r="I13" i="14"/>
  <c r="I12" i="14"/>
  <c r="K10" i="14"/>
  <c r="I11" i="14"/>
  <c r="J11" i="14"/>
  <c r="K11" i="14"/>
  <c r="I9" i="14"/>
  <c r="H12" i="13"/>
  <c r="H15" i="13"/>
  <c r="H16" i="13"/>
  <c r="E15" i="15"/>
  <c r="H15" i="15" s="1"/>
  <c r="I12" i="11"/>
  <c r="I9" i="11"/>
  <c r="I8" i="11"/>
  <c r="H14" i="13"/>
  <c r="E12" i="15"/>
  <c r="H12" i="15" s="1"/>
  <c r="E11" i="15"/>
  <c r="H11" i="15" s="1"/>
  <c r="D11" i="22"/>
  <c r="E10" i="15"/>
  <c r="H10" i="15" s="1"/>
  <c r="K9" i="22"/>
  <c r="D10" i="22"/>
  <c r="J10" i="22"/>
  <c r="K9" i="14"/>
  <c r="D8" i="14"/>
  <c r="D14" i="14"/>
  <c r="H9" i="13"/>
  <c r="D10" i="14"/>
  <c r="I12" i="22"/>
  <c r="D12" i="14"/>
  <c r="I13" i="22"/>
  <c r="D9" i="22"/>
  <c r="E15" i="12"/>
  <c r="H15" i="12" s="1"/>
  <c r="E11" i="12"/>
  <c r="H11" i="12" s="1"/>
  <c r="D12" i="22"/>
  <c r="H20" i="23"/>
  <c r="D19" i="9" s="1"/>
  <c r="G10" i="22"/>
  <c r="K10" i="22"/>
  <c r="G12" i="22"/>
  <c r="K12" i="22"/>
  <c r="J11" i="22"/>
  <c r="J13" i="22"/>
  <c r="G9" i="22"/>
  <c r="G11" i="22"/>
  <c r="G13" i="22"/>
  <c r="H17" i="21"/>
  <c r="E14" i="12"/>
  <c r="H14" i="12" s="1"/>
  <c r="E10" i="12"/>
  <c r="H10" i="12" s="1"/>
  <c r="J13" i="14"/>
  <c r="G15" i="14"/>
  <c r="E13" i="12"/>
  <c r="H13" i="12" s="1"/>
  <c r="E9" i="12"/>
  <c r="H9" i="12" s="1"/>
  <c r="G9" i="14"/>
  <c r="F9" i="14" s="1"/>
  <c r="L9" i="14" s="1"/>
  <c r="K13" i="14"/>
  <c r="J15" i="14"/>
  <c r="E8" i="12"/>
  <c r="H8" i="12" s="1"/>
  <c r="E12" i="12"/>
  <c r="H12" i="12" s="1"/>
  <c r="K15" i="14"/>
  <c r="H12" i="20"/>
  <c r="D15" i="9" s="1"/>
  <c r="H12" i="19"/>
  <c r="D14" i="9" s="1"/>
  <c r="H15" i="18"/>
  <c r="D13" i="9" s="1"/>
  <c r="H17" i="16"/>
  <c r="D11" i="9" s="1"/>
  <c r="H10" i="14"/>
  <c r="H11" i="14" s="1"/>
  <c r="J8" i="14"/>
  <c r="J10" i="14"/>
  <c r="J12" i="14"/>
  <c r="J14" i="14"/>
  <c r="G8" i="14"/>
  <c r="G10" i="14"/>
  <c r="G12" i="14"/>
  <c r="G14" i="14"/>
  <c r="H9" i="10"/>
  <c r="H16" i="10"/>
  <c r="D11" i="11"/>
  <c r="H15" i="10"/>
  <c r="H11" i="10"/>
  <c r="H13" i="10"/>
  <c r="H14" i="10"/>
  <c r="H10" i="10"/>
  <c r="G10" i="11"/>
  <c r="K10" i="11"/>
  <c r="G12" i="11"/>
  <c r="K12" i="11"/>
  <c r="J9" i="11"/>
  <c r="J11" i="11"/>
  <c r="J13" i="11"/>
  <c r="G15" i="11"/>
  <c r="G9" i="11"/>
  <c r="G11" i="11"/>
  <c r="K11" i="11"/>
  <c r="G13" i="11"/>
  <c r="K13" i="11"/>
  <c r="J14" i="11"/>
  <c r="J8" i="11"/>
  <c r="K14" i="11"/>
  <c r="J15" i="11"/>
  <c r="G8" i="11"/>
  <c r="H19" i="15" l="1"/>
  <c r="H20" i="13"/>
  <c r="H20" i="10"/>
  <c r="F11" i="22"/>
  <c r="L11" i="22" s="1"/>
  <c r="F9" i="22"/>
  <c r="L9" i="22" s="1"/>
  <c r="F10" i="22"/>
  <c r="L10" i="22" s="1"/>
  <c r="F13" i="22"/>
  <c r="L13" i="22" s="1"/>
  <c r="F12" i="22"/>
  <c r="L12" i="22" s="1"/>
  <c r="F8" i="14"/>
  <c r="L8" i="14" s="1"/>
  <c r="H19" i="12"/>
  <c r="D10" i="9" s="1"/>
  <c r="H12" i="14"/>
  <c r="H13" i="14" s="1"/>
  <c r="F11" i="14"/>
  <c r="L11" i="14" s="1"/>
  <c r="F10" i="14"/>
  <c r="L10" i="14" s="1"/>
  <c r="F10" i="11"/>
  <c r="L10" i="11" s="1"/>
  <c r="F11" i="11"/>
  <c r="L11" i="11" s="1"/>
  <c r="F8" i="11"/>
  <c r="L8" i="11" s="1"/>
  <c r="F13" i="11"/>
  <c r="L13" i="11" s="1"/>
  <c r="F15" i="11"/>
  <c r="L15" i="11" s="1"/>
  <c r="F12" i="11"/>
  <c r="L12" i="11" s="1"/>
  <c r="F14" i="11"/>
  <c r="L14" i="11" s="1"/>
  <c r="D8" i="9" l="1"/>
  <c r="L16" i="22"/>
  <c r="D18" i="9" s="1"/>
  <c r="H14" i="14"/>
  <c r="F13" i="14"/>
  <c r="L13" i="14" s="1"/>
  <c r="F12" i="14"/>
  <c r="L12" i="14" s="1"/>
  <c r="H15" i="14" l="1"/>
  <c r="F15" i="14" s="1"/>
  <c r="L15" i="14" s="1"/>
  <c r="F14" i="14"/>
  <c r="L14" i="14" s="1"/>
  <c r="L18" i="14" l="1"/>
  <c r="D17" i="9"/>
  <c r="F9" i="11" l="1"/>
  <c r="L9" i="11" s="1"/>
  <c r="L19" i="11" s="1"/>
  <c r="D9" i="9" l="1"/>
  <c r="D7" i="9" s="1"/>
  <c r="D20" i="9" l="1"/>
  <c r="D21" i="9" s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<sst xmlns="http://schemas.openxmlformats.org/spreadsheetml/2006/main" count="206" uniqueCount="84">
  <si>
    <t>ITEM</t>
  </si>
  <si>
    <t>Remuneraciones</t>
  </si>
  <si>
    <t>Beneficios o cargas sociales</t>
  </si>
  <si>
    <t>Viajes y viáticos</t>
  </si>
  <si>
    <t>Subcontratos y servicios varios</t>
  </si>
  <si>
    <t>Arrendamientos y alquileres de vehículos</t>
  </si>
  <si>
    <t>Suministros y materiales</t>
  </si>
  <si>
    <t>Reproducciones, ediciones y publicaciones</t>
  </si>
  <si>
    <t>Otros</t>
  </si>
  <si>
    <t>OFERTA ECONOMICA</t>
  </si>
  <si>
    <t xml:space="preserve">DESCRIPCION </t>
  </si>
  <si>
    <t xml:space="preserve"> 1.- COSTOS DIRECTOS</t>
  </si>
  <si>
    <t>Arrendamientos y alquileres o depreciación y mantenimiento y operación de instalaciones y equipos utilizados en forma permanente para el desarrollo de sus actividades</t>
  </si>
  <si>
    <t xml:space="preserve"> TOTAL   </t>
  </si>
  <si>
    <t>Equipos e instalaciones</t>
  </si>
  <si>
    <t xml:space="preserve"> 2.- COSTOS INDIRECTOS O GASTOS GENERALES</t>
  </si>
  <si>
    <t>a</t>
  </si>
  <si>
    <t>b</t>
  </si>
  <si>
    <t xml:space="preserve"> Valor USD $</t>
  </si>
  <si>
    <t>SUELDOS DEL PERSONAL TÉCNICO DEL PROPONENTE</t>
  </si>
  <si>
    <t>NOMBRES Y APELLIDOS</t>
  </si>
  <si>
    <t>PORCENTAJE               %</t>
  </si>
  <si>
    <t>SUELDO (DÓLARES)</t>
  </si>
  <si>
    <t>MENSUAL</t>
  </si>
  <si>
    <t>TOTAL/mensual</t>
  </si>
  <si>
    <t xml:space="preserve">TOTAL </t>
  </si>
  <si>
    <t>TIEMPO DE PARTICIPACION (MESES)</t>
  </si>
  <si>
    <t>PLAZO:</t>
  </si>
  <si>
    <t>PLAZO (DIAS):</t>
  </si>
  <si>
    <t>SUELDOS DEL PERSONAL AUXILIAR DEL PROPONENTE</t>
  </si>
  <si>
    <t>GASTOS POR CARGAS SOCIALES DEL PERSONAL AUXILIAR Y ADMINISTRATIVO</t>
  </si>
  <si>
    <t>SUELDO</t>
  </si>
  <si>
    <t>CARGAS
SOCIALES</t>
  </si>
  <si>
    <t>CARGAS SOCIALES DIRECTAS (CSD)</t>
  </si>
  <si>
    <t>COSTO</t>
  </si>
  <si>
    <t>13er</t>
  </si>
  <si>
    <t>14to</t>
  </si>
  <si>
    <t>IESS</t>
  </si>
  <si>
    <t>Fondo</t>
  </si>
  <si>
    <t>Vacaciones</t>
  </si>
  <si>
    <t>CARGAS</t>
  </si>
  <si>
    <t>Sueldo</t>
  </si>
  <si>
    <t>Reserva</t>
  </si>
  <si>
    <t>SOCIALES</t>
  </si>
  <si>
    <t>SUBTOTAL</t>
  </si>
  <si>
    <t xml:space="preserve"> </t>
  </si>
  <si>
    <t>FUNCION</t>
  </si>
  <si>
    <t xml:space="preserve">GASTOS POR CARGAS SOCIALES DEL PERSONAL TECNICO </t>
  </si>
  <si>
    <t>TOTAL</t>
  </si>
  <si>
    <t>UNIDAD</t>
  </si>
  <si>
    <t>CANTIDAD</t>
  </si>
  <si>
    <t>TIEMPO         MES</t>
  </si>
  <si>
    <t>COSTO POR VIAJE</t>
  </si>
  <si>
    <t>OBSERVACIONES</t>
  </si>
  <si>
    <t>VIAJES Y VIATICOS DEL PERSONAL TÉCNICO DEL PROPONENTE</t>
  </si>
  <si>
    <t>VIAJES Y VIATICOS DEL PERSONAL TÉCNICO AUXILIAR DEL PROPONENTE</t>
  </si>
  <si>
    <t>DESCRIPCION</t>
  </si>
  <si>
    <t>TIEMPO</t>
  </si>
  <si>
    <t>COSTO UNITARIO</t>
  </si>
  <si>
    <t>COSTO TOTAL</t>
  </si>
  <si>
    <t>COSTO MENSUAL</t>
  </si>
  <si>
    <t>SUELDOS DEL PERSONAL PERMANENTE  DEL PROPONENTE</t>
  </si>
  <si>
    <t>GASTOS POR CARGAS SOCIALES DEL PERSONAL PERMANENTE DE OFICINA</t>
  </si>
  <si>
    <t>Patronal 11.15%</t>
  </si>
  <si>
    <t>TIEMPO DE PARTICIPACIÓN</t>
  </si>
  <si>
    <t>Patronal (11.15%)</t>
  </si>
  <si>
    <t xml:space="preserve">PROYECTO : </t>
  </si>
  <si>
    <t>Sueldos, salarios y beneficios o cargas sociales del personal directivo y administrativo que desarrolle su actividad de manera permanente en la consultora.</t>
  </si>
  <si>
    <r>
      <t xml:space="preserve">3.- UTILIDAD EMPRESARIAL </t>
    </r>
    <r>
      <rPr>
        <b/>
        <sz val="10"/>
        <color theme="1"/>
        <rFont val="Century Gothic"/>
        <family val="2"/>
      </rPr>
      <t>(</t>
    </r>
    <r>
      <rPr>
        <b/>
        <i/>
        <sz val="10"/>
        <color theme="1"/>
        <rFont val="Century Gothic"/>
        <family val="2"/>
      </rPr>
      <t>Aplicable a personas juridicas Consultoras 10%</t>
    </r>
    <r>
      <rPr>
        <b/>
        <sz val="10"/>
        <color theme="1"/>
        <rFont val="Century Gothic"/>
        <family val="2"/>
      </rPr>
      <t xml:space="preserve">) </t>
    </r>
  </si>
  <si>
    <t>GADPE-HAP-GCP-012-001-2024</t>
  </si>
  <si>
    <t>GADPE-HAP-GCP-012-002-2024</t>
  </si>
  <si>
    <t>GADPE-HAP-GCP-012-003-2024</t>
  </si>
  <si>
    <t>GADPE-HAP-GCP-012-004-2024</t>
  </si>
  <si>
    <t>GADPE-HAP-GCP-012-005-2024</t>
  </si>
  <si>
    <t>GADPE-HAP-GCP-012-006-2024</t>
  </si>
  <si>
    <t>GADPE-HAP-GCP-012-007-2024</t>
  </si>
  <si>
    <t>GADPE-HAP-GCP-012-008-2024</t>
  </si>
  <si>
    <t>GADPE-HAP-GCP-012-009-2024</t>
  </si>
  <si>
    <t>GADPE-HAP-GCP-012-010-2024</t>
  </si>
  <si>
    <t>GADPE-HAP-GCP-012-011-2024</t>
  </si>
  <si>
    <t>GADPE-HAP-GCP-012-012-2024</t>
  </si>
  <si>
    <t>GADPE-HAP-GCP-012-013-2024</t>
  </si>
  <si>
    <t>GADPE-HAP-GCP-012-014-2024</t>
  </si>
  <si>
    <t>GADPE-HAP-GCP-012-015-2024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</si>
</sst>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,##0.00_ ;\-#,##0.00\ "/>
    <numFmt numFmtId="165" formatCode="#,##0.00_ ;[Red]\-#,##0.00\ "/>
    <numFmt numFmtId="166" formatCode="_-* #,##0.00_-;\-* #,##0.00_-;_-* &quot;-&quot;??_-;_-@_-"/>
    <numFmt numFmtId="167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i/>
      <sz val="10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b/>
      <sz val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6">
    <xf numFmtId="0" fontId="0" fillId="0" borderId="0" xfId="0"/>
    <xf numFmtId="164" fontId="0" fillId="0" borderId="0" xfId="0" applyNumberFormat="1"/>
    <xf numFmtId="4" fontId="0" fillId="0" borderId="0" xfId="0" applyNumberFormat="1"/>
    <xf numFmtId="0" fontId="3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5" fillId="0" borderId="0" xfId="2" applyFont="1"/>
    <xf numFmtId="0" fontId="2" fillId="0" borderId="0" xfId="2"/>
    <xf numFmtId="0" fontId="6" fillId="0" borderId="0" xfId="2" applyFont="1"/>
    <xf numFmtId="43" fontId="2" fillId="0" borderId="0" xfId="2" applyNumberFormat="1"/>
    <xf numFmtId="167" fontId="2" fillId="0" borderId="0" xfId="2" applyNumberFormat="1"/>
    <xf numFmtId="0" fontId="2" fillId="0" borderId="0" xfId="2" applyAlignment="1">
      <alignment horizontal="centerContinuous"/>
    </xf>
    <xf numFmtId="0" fontId="2" fillId="0" borderId="0" xfId="2" applyAlignment="1">
      <alignment horizontal="center"/>
    </xf>
    <xf numFmtId="43" fontId="6" fillId="0" borderId="0" xfId="5" applyFont="1" applyFill="1" applyBorder="1" applyAlignment="1">
      <alignment horizontal="center"/>
    </xf>
    <xf numFmtId="43" fontId="6" fillId="0" borderId="0" xfId="5" applyFont="1" applyFill="1" applyBorder="1" applyAlignment="1">
      <alignment horizontal="right"/>
    </xf>
    <xf numFmtId="43" fontId="7" fillId="0" borderId="0" xfId="5" applyFont="1" applyFill="1" applyBorder="1" applyAlignment="1">
      <alignment horizontal="right"/>
    </xf>
    <xf numFmtId="0" fontId="6" fillId="0" borderId="0" xfId="2" applyFont="1" applyAlignment="1">
      <alignment horizontal="left" indent="1"/>
    </xf>
    <xf numFmtId="0" fontId="8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64" fontId="11" fillId="0" borderId="1" xfId="1" applyNumberFormat="1" applyFon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/>
    </xf>
    <xf numFmtId="0" fontId="15" fillId="0" borderId="1" xfId="2" applyFont="1" applyBorder="1" applyAlignment="1">
      <alignment vertical="center"/>
    </xf>
    <xf numFmtId="0" fontId="14" fillId="0" borderId="1" xfId="2" applyFont="1" applyBorder="1" applyAlignment="1">
      <alignment horizontal="right" vertical="center"/>
    </xf>
    <xf numFmtId="0" fontId="14" fillId="0" borderId="1" xfId="2" applyFont="1" applyBorder="1" applyAlignment="1">
      <alignment horizontal="center" vertical="center"/>
    </xf>
    <xf numFmtId="0" fontId="11" fillId="0" borderId="1" xfId="2" applyFont="1" applyBorder="1"/>
    <xf numFmtId="9" fontId="11" fillId="0" borderId="1" xfId="4" applyFont="1" applyBorder="1" applyAlignment="1">
      <alignment horizontal="center" vertical="center"/>
    </xf>
    <xf numFmtId="2" fontId="15" fillId="0" borderId="1" xfId="2" applyNumberFormat="1" applyFont="1" applyBorder="1" applyAlignment="1">
      <alignment horizontal="center" vertical="center"/>
    </xf>
    <xf numFmtId="164" fontId="15" fillId="0" borderId="7" xfId="3" applyNumberFormat="1" applyFont="1" applyFill="1" applyBorder="1" applyAlignment="1">
      <alignment horizontal="center" vertical="center"/>
    </xf>
    <xf numFmtId="166" fontId="15" fillId="0" borderId="1" xfId="3" applyFont="1" applyBorder="1" applyAlignment="1">
      <alignment vertical="center"/>
    </xf>
    <xf numFmtId="0" fontId="16" fillId="0" borderId="1" xfId="2" applyFont="1" applyBorder="1"/>
    <xf numFmtId="0" fontId="11" fillId="0" borderId="1" xfId="2" applyFont="1" applyBorder="1" applyAlignment="1">
      <alignment wrapText="1"/>
    </xf>
    <xf numFmtId="0" fontId="14" fillId="2" borderId="1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Continuous" vertical="center"/>
    </xf>
    <xf numFmtId="0" fontId="14" fillId="2" borderId="9" xfId="2" applyFont="1" applyFill="1" applyBorder="1" applyAlignment="1">
      <alignment horizontal="centerContinuous" vertical="center"/>
    </xf>
    <xf numFmtId="0" fontId="15" fillId="2" borderId="10" xfId="2" applyFont="1" applyFill="1" applyBorder="1" applyAlignment="1">
      <alignment horizontal="centerContinuous" vertical="center"/>
    </xf>
    <xf numFmtId="0" fontId="15" fillId="2" borderId="9" xfId="2" applyFont="1" applyFill="1" applyBorder="1" applyAlignment="1">
      <alignment horizontal="centerContinuous" vertical="center"/>
    </xf>
    <xf numFmtId="166" fontId="14" fillId="2" borderId="2" xfId="3" applyFont="1" applyFill="1" applyBorder="1" applyAlignment="1">
      <alignment vertical="center"/>
    </xf>
    <xf numFmtId="0" fontId="14" fillId="3" borderId="1" xfId="2" applyFont="1" applyFill="1" applyBorder="1" applyAlignment="1">
      <alignment horizontal="center" vertical="center"/>
    </xf>
    <xf numFmtId="0" fontId="14" fillId="3" borderId="4" xfId="2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18" fillId="0" borderId="1" xfId="2" applyFont="1" applyBorder="1" applyAlignment="1">
      <alignment horizontal="center" vertical="center" wrapText="1"/>
    </xf>
    <xf numFmtId="0" fontId="17" fillId="0" borderId="1" xfId="2" applyFont="1" applyBorder="1"/>
    <xf numFmtId="0" fontId="21" fillId="0" borderId="1" xfId="2" applyFont="1" applyBorder="1" applyAlignment="1">
      <alignment horizontal="center" vertical="center"/>
    </xf>
    <xf numFmtId="0" fontId="20" fillId="0" borderId="6" xfId="0" applyFont="1" applyBorder="1" applyAlignment="1">
      <alignment horizontal="left" wrapText="1" indent="1"/>
    </xf>
    <xf numFmtId="164" fontId="20" fillId="0" borderId="6" xfId="5" applyNumberFormat="1" applyFont="1" applyFill="1" applyBorder="1" applyAlignment="1">
      <alignment horizontal="center" vertical="center"/>
    </xf>
    <xf numFmtId="164" fontId="19" fillId="0" borderId="6" xfId="5" applyNumberFormat="1" applyFont="1" applyFill="1" applyBorder="1" applyAlignment="1">
      <alignment horizontal="center" vertical="center"/>
    </xf>
    <xf numFmtId="164" fontId="20" fillId="0" borderId="13" xfId="5" applyNumberFormat="1" applyFont="1" applyFill="1" applyBorder="1" applyAlignment="1">
      <alignment horizontal="center" vertical="center"/>
    </xf>
    <xf numFmtId="164" fontId="20" fillId="0" borderId="1" xfId="5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wrapText="1" indent="1"/>
    </xf>
    <xf numFmtId="164" fontId="19" fillId="0" borderId="1" xfId="5" applyNumberFormat="1" applyFont="1" applyFill="1" applyBorder="1" applyAlignment="1">
      <alignment horizontal="center" vertical="center"/>
    </xf>
    <xf numFmtId="43" fontId="20" fillId="0" borderId="1" xfId="5" applyFont="1" applyFill="1" applyBorder="1" applyAlignment="1">
      <alignment horizontal="left" wrapText="1" indent="1"/>
    </xf>
    <xf numFmtId="43" fontId="20" fillId="0" borderId="2" xfId="5" applyFont="1" applyFill="1" applyBorder="1" applyAlignment="1">
      <alignment horizontal="left" wrapText="1" indent="1"/>
    </xf>
    <xf numFmtId="164" fontId="20" fillId="0" borderId="2" xfId="5" applyNumberFormat="1" applyFont="1" applyFill="1" applyBorder="1" applyAlignment="1">
      <alignment horizontal="center" vertical="center"/>
    </xf>
    <xf numFmtId="164" fontId="19" fillId="0" borderId="2" xfId="5" applyNumberFormat="1" applyFont="1" applyFill="1" applyBorder="1" applyAlignment="1">
      <alignment horizontal="center" vertical="center"/>
    </xf>
    <xf numFmtId="164" fontId="20" fillId="0" borderId="14" xfId="5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left" indent="1"/>
    </xf>
    <xf numFmtId="164" fontId="20" fillId="0" borderId="6" xfId="5" applyNumberFormat="1" applyFont="1" applyFill="1" applyBorder="1" applyAlignment="1">
      <alignment horizontal="center"/>
    </xf>
    <xf numFmtId="164" fontId="19" fillId="0" borderId="6" xfId="5" applyNumberFormat="1" applyFont="1" applyFill="1" applyBorder="1" applyAlignment="1">
      <alignment horizontal="center"/>
    </xf>
    <xf numFmtId="164" fontId="20" fillId="0" borderId="13" xfId="5" applyNumberFormat="1" applyFont="1" applyFill="1" applyBorder="1" applyAlignment="1">
      <alignment horizontal="center"/>
    </xf>
    <xf numFmtId="0" fontId="17" fillId="2" borderId="1" xfId="2" applyFont="1" applyFill="1" applyBorder="1"/>
    <xf numFmtId="0" fontId="19" fillId="2" borderId="7" xfId="0" applyFont="1" applyFill="1" applyBorder="1" applyAlignment="1">
      <alignment horizontal="left" indent="1"/>
    </xf>
    <xf numFmtId="164" fontId="19" fillId="2" borderId="10" xfId="5" applyNumberFormat="1" applyFont="1" applyFill="1" applyBorder="1" applyAlignment="1">
      <alignment horizontal="center"/>
    </xf>
    <xf numFmtId="164" fontId="20" fillId="2" borderId="10" xfId="5" applyNumberFormat="1" applyFont="1" applyFill="1" applyBorder="1" applyAlignment="1">
      <alignment horizontal="center"/>
    </xf>
    <xf numFmtId="164" fontId="20" fillId="2" borderId="8" xfId="5" applyNumberFormat="1" applyFont="1" applyFill="1" applyBorder="1" applyAlignment="1">
      <alignment horizontal="center"/>
    </xf>
    <xf numFmtId="164" fontId="19" fillId="2" borderId="1" xfId="5" applyNumberFormat="1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Continuous"/>
    </xf>
    <xf numFmtId="4" fontId="19" fillId="3" borderId="10" xfId="0" applyNumberFormat="1" applyFont="1" applyFill="1" applyBorder="1" applyAlignment="1">
      <alignment horizontal="centerContinuous"/>
    </xf>
    <xf numFmtId="0" fontId="19" fillId="3" borderId="10" xfId="0" applyFont="1" applyFill="1" applyBorder="1" applyAlignment="1">
      <alignment horizontal="centerContinuous"/>
    </xf>
    <xf numFmtId="0" fontId="19" fillId="3" borderId="8" xfId="0" applyFont="1" applyFill="1" applyBorder="1" applyAlignment="1">
      <alignment horizontal="centerContinuous"/>
    </xf>
    <xf numFmtId="0" fontId="19" fillId="3" borderId="11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4" fontId="19" fillId="3" borderId="3" xfId="0" applyNumberFormat="1" applyFont="1" applyFill="1" applyBorder="1" applyAlignment="1">
      <alignment horizontal="center"/>
    </xf>
    <xf numFmtId="0" fontId="19" fillId="3" borderId="13" xfId="0" applyFont="1" applyFill="1" applyBorder="1" applyAlignment="1">
      <alignment horizontal="center"/>
    </xf>
    <xf numFmtId="0" fontId="20" fillId="3" borderId="2" xfId="0" applyFont="1" applyFill="1" applyBorder="1"/>
    <xf numFmtId="0" fontId="19" fillId="3" borderId="2" xfId="0" applyFont="1" applyFill="1" applyBorder="1" applyAlignment="1">
      <alignment horizontal="center"/>
    </xf>
    <xf numFmtId="4" fontId="19" fillId="3" borderId="2" xfId="0" applyNumberFormat="1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8" fillId="0" borderId="8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left" indent="1"/>
    </xf>
    <xf numFmtId="164" fontId="20" fillId="0" borderId="1" xfId="5" applyNumberFormat="1" applyFont="1" applyFill="1" applyBorder="1" applyAlignment="1">
      <alignment horizontal="center"/>
    </xf>
    <xf numFmtId="43" fontId="20" fillId="0" borderId="1" xfId="5" applyFont="1" applyBorder="1" applyAlignment="1">
      <alignment horizontal="left" indent="1"/>
    </xf>
    <xf numFmtId="43" fontId="20" fillId="0" borderId="6" xfId="5" applyFont="1" applyBorder="1" applyAlignment="1">
      <alignment horizontal="left" indent="1"/>
    </xf>
    <xf numFmtId="0" fontId="19" fillId="2" borderId="1" xfId="2" applyFont="1" applyFill="1" applyBorder="1" applyAlignment="1">
      <alignment horizontal="center"/>
    </xf>
    <xf numFmtId="164" fontId="20" fillId="2" borderId="1" xfId="5" applyNumberFormat="1" applyFont="1" applyFill="1" applyBorder="1" applyAlignment="1">
      <alignment horizontal="center"/>
    </xf>
    <xf numFmtId="0" fontId="19" fillId="3" borderId="3" xfId="2" applyFont="1" applyFill="1" applyBorder="1" applyAlignment="1">
      <alignment horizontal="center"/>
    </xf>
    <xf numFmtId="0" fontId="19" fillId="3" borderId="7" xfId="2" applyFont="1" applyFill="1" applyBorder="1" applyAlignment="1">
      <alignment horizontal="centerContinuous"/>
    </xf>
    <xf numFmtId="4" fontId="19" fillId="3" borderId="10" xfId="2" applyNumberFormat="1" applyFont="1" applyFill="1" applyBorder="1" applyAlignment="1">
      <alignment horizontal="centerContinuous"/>
    </xf>
    <xf numFmtId="0" fontId="19" fillId="3" borderId="10" xfId="2" applyFont="1" applyFill="1" applyBorder="1" applyAlignment="1">
      <alignment horizontal="centerContinuous"/>
    </xf>
    <xf numFmtId="0" fontId="19" fillId="3" borderId="8" xfId="2" applyFont="1" applyFill="1" applyBorder="1" applyAlignment="1">
      <alignment horizontal="centerContinuous"/>
    </xf>
    <xf numFmtId="0" fontId="19" fillId="3" borderId="11" xfId="2" applyFont="1" applyFill="1" applyBorder="1" applyAlignment="1">
      <alignment horizontal="center"/>
    </xf>
    <xf numFmtId="0" fontId="19" fillId="3" borderId="6" xfId="2" applyFont="1" applyFill="1" applyBorder="1" applyAlignment="1">
      <alignment horizontal="center"/>
    </xf>
    <xf numFmtId="4" fontId="19" fillId="3" borderId="3" xfId="2" applyNumberFormat="1" applyFont="1" applyFill="1" applyBorder="1" applyAlignment="1">
      <alignment horizontal="center"/>
    </xf>
    <xf numFmtId="0" fontId="19" fillId="3" borderId="13" xfId="2" applyFont="1" applyFill="1" applyBorder="1" applyAlignment="1">
      <alignment horizontal="center"/>
    </xf>
    <xf numFmtId="0" fontId="19" fillId="3" borderId="2" xfId="2" applyFont="1" applyFill="1" applyBorder="1"/>
    <xf numFmtId="0" fontId="19" fillId="3" borderId="2" xfId="2" applyFont="1" applyFill="1" applyBorder="1" applyAlignment="1">
      <alignment horizontal="center"/>
    </xf>
    <xf numFmtId="4" fontId="19" fillId="3" borderId="2" xfId="2" applyNumberFormat="1" applyFont="1" applyFill="1" applyBorder="1" applyAlignment="1">
      <alignment horizontal="center"/>
    </xf>
    <xf numFmtId="0" fontId="19" fillId="3" borderId="14" xfId="2" applyFont="1" applyFill="1" applyBorder="1" applyAlignment="1">
      <alignment horizontal="center"/>
    </xf>
    <xf numFmtId="4" fontId="11" fillId="0" borderId="1" xfId="4" applyNumberFormat="1" applyFont="1" applyBorder="1" applyAlignment="1">
      <alignment horizontal="center" vertical="center"/>
    </xf>
    <xf numFmtId="2" fontId="15" fillId="0" borderId="7" xfId="2" applyNumberFormat="1" applyFont="1" applyBorder="1" applyAlignment="1">
      <alignment horizontal="center" vertical="center"/>
    </xf>
    <xf numFmtId="164" fontId="15" fillId="0" borderId="1" xfId="3" applyNumberFormat="1" applyFont="1" applyFill="1" applyBorder="1" applyAlignment="1">
      <alignment horizontal="center" vertical="center"/>
    </xf>
    <xf numFmtId="4" fontId="11" fillId="0" borderId="1" xfId="2" applyNumberFormat="1" applyFont="1" applyBorder="1"/>
    <xf numFmtId="4" fontId="15" fillId="2" borderId="1" xfId="2" applyNumberFormat="1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Continuous" vertical="center"/>
    </xf>
    <xf numFmtId="0" fontId="14" fillId="3" borderId="4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vertical="center"/>
    </xf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center" wrapText="1"/>
    </xf>
    <xf numFmtId="4" fontId="11" fillId="0" borderId="1" xfId="2" applyNumberFormat="1" applyFont="1" applyBorder="1" applyAlignment="1">
      <alignment horizontal="center"/>
    </xf>
    <xf numFmtId="0" fontId="15" fillId="2" borderId="8" xfId="2" applyFont="1" applyFill="1" applyBorder="1" applyAlignment="1">
      <alignment horizontal="centerContinuous" vertical="center"/>
    </xf>
    <xf numFmtId="0" fontId="14" fillId="3" borderId="1" xfId="2" applyFont="1" applyFill="1" applyBorder="1" applyAlignment="1">
      <alignment vertical="center"/>
    </xf>
    <xf numFmtId="0" fontId="11" fillId="0" borderId="1" xfId="2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center" vertical="center"/>
    </xf>
    <xf numFmtId="4" fontId="15" fillId="0" borderId="7" xfId="2" applyNumberFormat="1" applyFont="1" applyBorder="1" applyAlignment="1">
      <alignment horizontal="right" vertical="center"/>
    </xf>
    <xf numFmtId="0" fontId="15" fillId="0" borderId="1" xfId="2" applyFont="1" applyBorder="1" applyAlignment="1">
      <alignment wrapText="1"/>
    </xf>
    <xf numFmtId="2" fontId="15" fillId="0" borderId="7" xfId="2" applyNumberFormat="1" applyFont="1" applyBorder="1" applyAlignment="1">
      <alignment horizontal="right" vertical="center"/>
    </xf>
    <xf numFmtId="4" fontId="15" fillId="2" borderId="1" xfId="2" applyNumberFormat="1" applyFont="1" applyFill="1" applyBorder="1" applyAlignment="1">
      <alignment horizontal="right" vertical="center"/>
    </xf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vertical="center"/>
    </xf>
    <xf numFmtId="4" fontId="15" fillId="0" borderId="1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" xfId="2" applyFont="1" applyBorder="1" applyAlignment="1">
      <alignment horizontal="right" vertical="center"/>
    </xf>
    <xf numFmtId="0" fontId="14" fillId="0" borderId="1" xfId="2" applyFont="1" applyBorder="1" applyAlignment="1">
      <alignment horizontal="left" vertical="center"/>
    </xf>
    <xf numFmtId="0" fontId="15" fillId="0" borderId="1" xfId="2" applyFont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vertical="center"/>
    </xf>
    <xf numFmtId="0" fontId="14" fillId="3" borderId="4" xfId="2" applyFont="1" applyFill="1" applyBorder="1" applyAlignment="1">
      <alignment horizontal="center" vertical="center"/>
    </xf>
    <xf numFmtId="0" fontId="14" fillId="3" borderId="5" xfId="2" applyFont="1" applyFill="1" applyBorder="1" applyAlignment="1">
      <alignment vertical="center"/>
    </xf>
    <xf numFmtId="0" fontId="14" fillId="3" borderId="7" xfId="2" applyFont="1" applyFill="1" applyBorder="1" applyAlignment="1">
      <alignment horizontal="center" vertical="center"/>
    </xf>
    <xf numFmtId="0" fontId="14" fillId="3" borderId="8" xfId="2" applyFont="1" applyFill="1" applyBorder="1" applyAlignment="1">
      <alignment horizontal="center" vertical="center"/>
    </xf>
    <xf numFmtId="0" fontId="14" fillId="0" borderId="7" xfId="2" applyFont="1" applyBorder="1" applyAlignment="1">
      <alignment horizontal="left" vertical="top" wrapText="1"/>
    </xf>
    <xf numFmtId="0" fontId="14" fillId="0" borderId="10" xfId="2" applyFont="1" applyBorder="1" applyAlignment="1">
      <alignment horizontal="left" vertical="top" wrapText="1"/>
    </xf>
    <xf numFmtId="0" fontId="14" fillId="0" borderId="8" xfId="2" applyFont="1" applyBorder="1" applyAlignment="1">
      <alignment horizontal="left" vertical="top" wrapText="1"/>
    </xf>
    <xf numFmtId="0" fontId="20" fillId="0" borderId="1" xfId="2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8" fillId="0" borderId="7" xfId="2" applyFont="1" applyBorder="1" applyAlignment="1">
      <alignment horizontal="left" vertical="top" wrapText="1"/>
    </xf>
    <xf numFmtId="0" fontId="18" fillId="0" borderId="10" xfId="2" applyFont="1" applyBorder="1" applyAlignment="1">
      <alignment horizontal="left" vertical="top" wrapText="1"/>
    </xf>
    <xf numFmtId="0" fontId="18" fillId="0" borderId="8" xfId="2" applyFont="1" applyBorder="1" applyAlignment="1">
      <alignment horizontal="left" vertical="top" wrapText="1"/>
    </xf>
    <xf numFmtId="0" fontId="14" fillId="0" borderId="7" xfId="2" applyFont="1" applyBorder="1" applyAlignment="1">
      <alignment horizontal="right"/>
    </xf>
    <xf numFmtId="0" fontId="14" fillId="0" borderId="10" xfId="2" applyFont="1" applyBorder="1" applyAlignment="1">
      <alignment horizontal="right"/>
    </xf>
    <xf numFmtId="0" fontId="14" fillId="0" borderId="8" xfId="2" applyFont="1" applyBorder="1" applyAlignment="1">
      <alignment horizontal="right"/>
    </xf>
    <xf numFmtId="0" fontId="19" fillId="0" borderId="7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21" fillId="3" borderId="1" xfId="2" applyFont="1" applyFill="1" applyBorder="1" applyAlignment="1">
      <alignment horizontal="center" vertical="center"/>
    </xf>
    <xf numFmtId="0" fontId="19" fillId="3" borderId="3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12" xfId="2" applyFont="1" applyFill="1" applyBorder="1" applyAlignment="1">
      <alignment horizontal="center" vertical="center" wrapText="1"/>
    </xf>
    <xf numFmtId="0" fontId="19" fillId="3" borderId="5" xfId="2" applyFont="1" applyFill="1" applyBorder="1" applyAlignment="1">
      <alignment horizontal="center" vertical="center" wrapText="1"/>
    </xf>
    <xf numFmtId="0" fontId="18" fillId="0" borderId="1" xfId="2" applyFont="1" applyBorder="1" applyAlignment="1">
      <alignment horizontal="left" vertical="top" wrapText="1"/>
    </xf>
    <xf numFmtId="0" fontId="19" fillId="0" borderId="7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9" fillId="0" borderId="1" xfId="0" applyFont="1" applyBorder="1" applyAlignment="1">
      <alignment horizontal="left" vertical="center"/>
    </xf>
    <xf numFmtId="0" fontId="18" fillId="0" borderId="7" xfId="2" applyFont="1" applyBorder="1" applyAlignment="1">
      <alignment horizontal="right" vertical="center" wrapText="1"/>
    </xf>
    <xf numFmtId="0" fontId="18" fillId="0" borderId="10" xfId="2" applyFont="1" applyBorder="1" applyAlignment="1">
      <alignment horizontal="right" vertical="center" wrapText="1"/>
    </xf>
    <xf numFmtId="0" fontId="18" fillId="0" borderId="8" xfId="2" applyFont="1" applyBorder="1" applyAlignment="1">
      <alignment horizontal="right" vertical="center" wrapText="1"/>
    </xf>
  </cellXfs>
  <cellStyles count="6">
    <cellStyle name="Millares" xfId="1" builtinId="3"/>
    <cellStyle name="Millares 2" xfId="3" xr:uid="{00000000-0005-0000-0000-000001000000}"/>
    <cellStyle name="Millares 3" xfId="5" xr:uid="{00000000-0005-0000-0000-000002000000}"/>
    <cellStyle name="Normal" xfId="0" builtinId="0"/>
    <cellStyle name="Normal 2" xfId="2" xr:uid="{00000000-0005-0000-0000-000004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microsoft.com/office/2017/06/relationships/rdRichValue" Target="richData/rdrichvalue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06/relationships/rdRichValueTypes" Target="richData/rdRichValueTyp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06/relationships/rdRichValueStructure" Target="richData/rdrichvaluestructure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22/10/relationships/richValueRel" Target="richData/richValueRel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APE/PRESUPUESTO%20DE%20FISCALIZACI&#211;N-RAB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_1E"/>
      <sheetName val="F_2E"/>
      <sheetName val="F_3E"/>
      <sheetName val="F_4E"/>
      <sheetName val="F_5E"/>
      <sheetName val="F_8E"/>
      <sheetName val="F_7E 1"/>
      <sheetName val="F_7E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2:E21"/>
  <sheetViews>
    <sheetView workbookViewId="0">
      <selection activeCell="F12" sqref="F12"/>
    </sheetView>
  </sheetViews>
  <sheetFormatPr baseColWidth="10" defaultRowHeight="15" x14ac:dyDescent="0.25"/>
  <cols>
    <col min="2" max="2" width="9.140625" customWidth="1"/>
    <col min="3" max="3" width="68.7109375" customWidth="1"/>
    <col min="4" max="4" width="14.28515625" customWidth="1"/>
  </cols>
  <sheetData>
    <row r="2" spans="2:5" ht="41.25" customHeight="1" x14ac:dyDescent="0.25">
      <c r="B2" s="144" t="s">
        <v>66</v>
      </c>
      <c r="C2" s="145"/>
      <c r="D2" s="146" t="e" vm="1">
        <v>#VALUE!</v>
      </c>
    </row>
    <row r="3" spans="2:5" ht="21" customHeight="1" x14ac:dyDescent="0.25">
      <c r="B3" s="133" t="s">
        <v>27</v>
      </c>
      <c r="C3" s="134"/>
      <c r="D3" s="147"/>
    </row>
    <row r="4" spans="2:5" ht="21" customHeight="1" x14ac:dyDescent="0.25">
      <c r="B4" s="141" t="s">
        <v>69</v>
      </c>
      <c r="C4" s="142"/>
      <c r="D4" s="143"/>
    </row>
    <row r="5" spans="2:5" x14ac:dyDescent="0.25">
      <c r="B5" s="138" t="s">
        <v>9</v>
      </c>
      <c r="C5" s="139"/>
      <c r="D5" s="140"/>
    </row>
    <row r="6" spans="2:5" ht="19.5" customHeight="1" x14ac:dyDescent="0.25">
      <c r="B6" s="136" t="s">
        <v>10</v>
      </c>
      <c r="C6" s="137"/>
      <c r="D6" s="19" t="s">
        <v>18</v>
      </c>
    </row>
    <row r="7" spans="2:5" x14ac:dyDescent="0.25">
      <c r="B7" s="135" t="s">
        <v>11</v>
      </c>
      <c r="C7" s="135"/>
      <c r="D7" s="20">
        <f>SUM(D8:D16)</f>
        <v>0</v>
      </c>
      <c r="E7" s="1"/>
    </row>
    <row r="8" spans="2:5" ht="16.5" x14ac:dyDescent="0.25">
      <c r="B8" s="16">
        <v>1</v>
      </c>
      <c r="C8" s="24" t="s">
        <v>1</v>
      </c>
      <c r="D8" s="25">
        <f>'REMUNERACIONES-TEC.'!H20+'REMUNERACIONES-AUX.'!H20</f>
        <v>0</v>
      </c>
    </row>
    <row r="9" spans="2:5" ht="16.5" x14ac:dyDescent="0.25">
      <c r="B9" s="16">
        <v>2</v>
      </c>
      <c r="C9" s="24" t="s">
        <v>2</v>
      </c>
      <c r="D9" s="25">
        <f>'CARGAS SOCIALES-TEC.'!L19+'CARGAS SOCIALES-AUX.'!L18</f>
        <v>0</v>
      </c>
    </row>
    <row r="10" spans="2:5" ht="16.5" x14ac:dyDescent="0.25">
      <c r="B10" s="16">
        <v>3</v>
      </c>
      <c r="C10" s="24" t="s">
        <v>3</v>
      </c>
      <c r="D10" s="25">
        <f>'VIAJES Y VIATICOS-TEC.'!H19+'VIAJES Y VIATICOS-AUX.'!H19</f>
        <v>0</v>
      </c>
    </row>
    <row r="11" spans="2:5" ht="16.5" x14ac:dyDescent="0.25">
      <c r="B11" s="16">
        <v>4</v>
      </c>
      <c r="C11" s="24" t="s">
        <v>4</v>
      </c>
      <c r="D11" s="25">
        <f>SUBCONTRATOS!H17</f>
        <v>0</v>
      </c>
    </row>
    <row r="12" spans="2:5" ht="16.5" x14ac:dyDescent="0.25">
      <c r="B12" s="16">
        <v>5</v>
      </c>
      <c r="C12" s="24" t="s">
        <v>5</v>
      </c>
      <c r="D12" s="25">
        <f>'ARRENDAMIENTOS-ALQUILER'!H15</f>
        <v>0</v>
      </c>
    </row>
    <row r="13" spans="2:5" ht="16.5" x14ac:dyDescent="0.25">
      <c r="B13" s="16">
        <v>6</v>
      </c>
      <c r="C13" s="24" t="s">
        <v>14</v>
      </c>
      <c r="D13" s="25">
        <f>'EQUIPOS E INSTA.'!H15</f>
        <v>0</v>
      </c>
    </row>
    <row r="14" spans="2:5" ht="16.5" x14ac:dyDescent="0.25">
      <c r="B14" s="16">
        <v>7</v>
      </c>
      <c r="C14" s="24" t="s">
        <v>6</v>
      </c>
      <c r="D14" s="25">
        <f>SUMINISTRO!H12</f>
        <v>0</v>
      </c>
    </row>
    <row r="15" spans="2:5" ht="16.5" x14ac:dyDescent="0.25">
      <c r="B15" s="16">
        <v>8</v>
      </c>
      <c r="C15" s="24" t="s">
        <v>7</v>
      </c>
      <c r="D15" s="25">
        <f>REPRODUCCIONES!H12</f>
        <v>0</v>
      </c>
    </row>
    <row r="16" spans="2:5" ht="16.5" x14ac:dyDescent="0.25">
      <c r="B16" s="16">
        <v>9</v>
      </c>
      <c r="C16" s="24" t="s">
        <v>8</v>
      </c>
      <c r="D16" s="26"/>
    </row>
    <row r="17" spans="2:5" x14ac:dyDescent="0.25">
      <c r="B17" s="135" t="s">
        <v>15</v>
      </c>
      <c r="C17" s="135"/>
      <c r="D17" s="18">
        <f>SUM(D18:D19)</f>
        <v>0</v>
      </c>
      <c r="E17" s="2"/>
    </row>
    <row r="18" spans="2:5" ht="49.5" x14ac:dyDescent="0.25">
      <c r="B18" s="16" t="s">
        <v>16</v>
      </c>
      <c r="C18" s="27" t="s">
        <v>67</v>
      </c>
      <c r="D18" s="17">
        <f>'REMUNERACIONES-OFIC.'!H17+'CARGAS SOCIALES-OFIC.'!L16</f>
        <v>0</v>
      </c>
    </row>
    <row r="19" spans="2:5" ht="45.75" customHeight="1" x14ac:dyDescent="0.25">
      <c r="B19" s="28" t="s">
        <v>17</v>
      </c>
      <c r="C19" s="27" t="s">
        <v>12</v>
      </c>
      <c r="D19" s="17">
        <f>'ARRENDAMIENTOS-ALQUILER-PERM.'!H20</f>
        <v>0</v>
      </c>
    </row>
    <row r="20" spans="2:5" ht="26.45" customHeight="1" x14ac:dyDescent="0.25">
      <c r="B20" s="135" t="s">
        <v>68</v>
      </c>
      <c r="C20" s="135"/>
      <c r="D20" s="18">
        <f>D7*0.1</f>
        <v>0</v>
      </c>
    </row>
    <row r="21" spans="2:5" ht="20.25" customHeight="1" x14ac:dyDescent="0.25">
      <c r="B21" s="21"/>
      <c r="C21" s="22" t="s">
        <v>13</v>
      </c>
      <c r="D21" s="23">
        <f>D7+D17+D20</f>
        <v>0</v>
      </c>
      <c r="E21" s="1"/>
    </row>
  </sheetData>
  <mergeCells count="8">
    <mergeCell ref="B4:D4"/>
    <mergeCell ref="B2:C2"/>
    <mergeCell ref="D2:D3"/>
    <mergeCell ref="B20:C20"/>
    <mergeCell ref="B6:C6"/>
    <mergeCell ref="B5:D5"/>
    <mergeCell ref="B7:C7"/>
    <mergeCell ref="B17:C17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B4:I17"/>
  <sheetViews>
    <sheetView showGridLines="0" view="pageBreakPreview" zoomScale="115" zoomScaleNormal="100" zoomScaleSheetLayoutView="115" workbookViewId="0">
      <selection activeCell="B4" sqref="B4:H4"/>
    </sheetView>
  </sheetViews>
  <sheetFormatPr baseColWidth="10" defaultColWidth="9.140625" defaultRowHeight="12.75" x14ac:dyDescent="0.25"/>
  <cols>
    <col min="1" max="1" width="3" style="3" customWidth="1"/>
    <col min="2" max="2" width="9.140625" style="3" customWidth="1"/>
    <col min="3" max="3" width="34.42578125" style="3" customWidth="1"/>
    <col min="4" max="4" width="12.5703125" style="3" customWidth="1"/>
    <col min="5" max="5" width="14.28515625" style="3" customWidth="1"/>
    <col min="6" max="8" width="15.7109375" style="3" customWidth="1"/>
    <col min="9" max="9" width="19.7109375" style="3" customWidth="1"/>
    <col min="10" max="10" width="2.7109375" style="3" customWidth="1"/>
    <col min="11" max="16384" width="9.140625" style="3"/>
  </cols>
  <sheetData>
    <row r="4" spans="2:9" ht="39" customHeight="1" x14ac:dyDescent="0.25">
      <c r="B4" s="158" t="str">
        <f>PROPUESTA!B2</f>
        <v xml:space="preserve">PROYECTO : </v>
      </c>
      <c r="C4" s="159"/>
      <c r="D4" s="159"/>
      <c r="E4" s="159"/>
      <c r="F4" s="159"/>
      <c r="G4" s="159"/>
      <c r="H4" s="160"/>
      <c r="I4" s="29" t="e" vm="1">
        <v>#VALUE!</v>
      </c>
    </row>
    <row r="5" spans="2:9" ht="15.75" customHeight="1" x14ac:dyDescent="0.25">
      <c r="B5" s="148" t="s">
        <v>78</v>
      </c>
      <c r="C5" s="148"/>
      <c r="D5" s="148"/>
      <c r="E5" s="148"/>
      <c r="F5" s="148"/>
      <c r="G5" s="148"/>
      <c r="H5" s="148"/>
      <c r="I5" s="148"/>
    </row>
    <row r="6" spans="2:9" ht="16.5" x14ac:dyDescent="0.25">
      <c r="B6" s="149" t="str">
        <f>PROPUESTA!C13</f>
        <v>Equipos e instalaciones</v>
      </c>
      <c r="C6" s="149"/>
      <c r="D6" s="149"/>
      <c r="E6" s="31"/>
      <c r="F6" s="31"/>
      <c r="G6" s="31"/>
      <c r="H6" s="31"/>
      <c r="I6" s="32"/>
    </row>
    <row r="7" spans="2:9" ht="33" customHeight="1" x14ac:dyDescent="0.25">
      <c r="B7" s="47" t="s">
        <v>0</v>
      </c>
      <c r="C7" s="48" t="s">
        <v>56</v>
      </c>
      <c r="D7" s="48" t="s">
        <v>49</v>
      </c>
      <c r="E7" s="49" t="s">
        <v>50</v>
      </c>
      <c r="F7" s="49" t="s">
        <v>57</v>
      </c>
      <c r="G7" s="116" t="s">
        <v>60</v>
      </c>
      <c r="H7" s="116" t="s">
        <v>59</v>
      </c>
      <c r="I7" s="117" t="s">
        <v>53</v>
      </c>
    </row>
    <row r="8" spans="2:9" ht="18" customHeight="1" x14ac:dyDescent="0.25">
      <c r="B8" s="33"/>
      <c r="C8" s="129"/>
      <c r="D8" s="123"/>
      <c r="E8" s="110"/>
      <c r="F8" s="36"/>
      <c r="G8" s="124"/>
      <c r="H8" s="124">
        <f>E8*F8*G8</f>
        <v>0</v>
      </c>
      <c r="I8" s="112"/>
    </row>
    <row r="9" spans="2:9" ht="12.75" customHeight="1" x14ac:dyDescent="0.25">
      <c r="B9" s="33"/>
      <c r="C9" s="129"/>
      <c r="D9" s="123"/>
      <c r="E9" s="110"/>
      <c r="F9" s="36"/>
      <c r="G9" s="124"/>
      <c r="H9" s="124">
        <f>E9*F9*G9</f>
        <v>0</v>
      </c>
      <c r="I9" s="112"/>
    </row>
    <row r="10" spans="2:9" ht="14.25" customHeight="1" x14ac:dyDescent="0.3">
      <c r="B10" s="33"/>
      <c r="C10" s="126"/>
      <c r="D10" s="123"/>
      <c r="E10" s="110"/>
      <c r="F10" s="36"/>
      <c r="G10" s="124"/>
      <c r="H10" s="124">
        <f>E10*F10*G10</f>
        <v>0</v>
      </c>
      <c r="I10" s="112"/>
    </row>
    <row r="11" spans="2:9" ht="15.75" customHeight="1" x14ac:dyDescent="0.3">
      <c r="B11" s="33"/>
      <c r="C11" s="40"/>
      <c r="D11" s="123"/>
      <c r="E11" s="110"/>
      <c r="F11" s="36"/>
      <c r="G11" s="124"/>
      <c r="H11" s="124">
        <f>E11*F11*G11</f>
        <v>0</v>
      </c>
      <c r="I11" s="112"/>
    </row>
    <row r="12" spans="2:9" ht="16.5" customHeight="1" x14ac:dyDescent="0.3">
      <c r="B12" s="33"/>
      <c r="C12" s="40"/>
      <c r="D12" s="123"/>
      <c r="E12" s="110"/>
      <c r="F12" s="36"/>
      <c r="G12" s="124"/>
      <c r="H12" s="124">
        <f>E12*F12*G12</f>
        <v>0</v>
      </c>
      <c r="I12" s="112"/>
    </row>
    <row r="13" spans="2:9" ht="16.5" customHeight="1" x14ac:dyDescent="0.3">
      <c r="B13" s="33"/>
      <c r="C13" s="40"/>
      <c r="D13" s="123"/>
      <c r="E13" s="110"/>
      <c r="F13" s="36"/>
      <c r="G13" s="124"/>
      <c r="H13" s="124">
        <f t="shared" ref="H13:H14" si="0">E13*F13*G13</f>
        <v>0</v>
      </c>
      <c r="I13" s="112"/>
    </row>
    <row r="14" spans="2:9" ht="16.5" customHeight="1" x14ac:dyDescent="0.3">
      <c r="B14" s="33"/>
      <c r="C14" s="40"/>
      <c r="D14" s="123"/>
      <c r="E14" s="110"/>
      <c r="F14" s="36"/>
      <c r="G14" s="124"/>
      <c r="H14" s="124">
        <f t="shared" si="0"/>
        <v>0</v>
      </c>
      <c r="I14" s="112"/>
    </row>
    <row r="15" spans="2:9" ht="14.25" customHeight="1" x14ac:dyDescent="0.25">
      <c r="B15" s="41"/>
      <c r="C15" s="42" t="s">
        <v>25</v>
      </c>
      <c r="D15" s="43"/>
      <c r="E15" s="43"/>
      <c r="F15" s="44"/>
      <c r="G15" s="45"/>
      <c r="H15" s="114">
        <f>SUM(H8:H14)</f>
        <v>0</v>
      </c>
      <c r="I15" s="115"/>
    </row>
    <row r="16" spans="2:9" ht="10.5" customHeight="1" x14ac:dyDescent="0.25">
      <c r="B16" s="150"/>
      <c r="C16" s="150"/>
      <c r="D16" s="150"/>
      <c r="E16" s="150"/>
      <c r="F16" s="150"/>
      <c r="G16" s="150"/>
      <c r="H16" s="150"/>
      <c r="I16" s="150"/>
    </row>
    <row r="17" spans="2:9" ht="13.5" x14ac:dyDescent="0.25">
      <c r="B17" s="51"/>
      <c r="C17" s="51"/>
      <c r="D17" s="51"/>
      <c r="E17" s="51"/>
      <c r="F17" s="51"/>
      <c r="G17" s="51"/>
      <c r="H17" s="51"/>
      <c r="I17" s="51"/>
    </row>
  </sheetData>
  <mergeCells count="4">
    <mergeCell ref="B5:I5"/>
    <mergeCell ref="B6:D6"/>
    <mergeCell ref="B16:I16"/>
    <mergeCell ref="B4:H4"/>
  </mergeCells>
  <printOptions horizontalCentered="1" verticalCentered="1"/>
  <pageMargins left="0.78740157480314965" right="0.78740157480314965" top="1.5748031496062993" bottom="0.98425196850393704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B4:I13"/>
  <sheetViews>
    <sheetView showGridLines="0" view="pageBreakPreview" zoomScale="115" zoomScaleNormal="100" zoomScaleSheetLayoutView="115" workbookViewId="0">
      <selection activeCell="B4" sqref="B4:H4"/>
    </sheetView>
  </sheetViews>
  <sheetFormatPr baseColWidth="10" defaultColWidth="9.140625" defaultRowHeight="12.75" x14ac:dyDescent="0.25"/>
  <cols>
    <col min="1" max="1" width="3" style="3" customWidth="1"/>
    <col min="2" max="2" width="9.140625" style="3" customWidth="1"/>
    <col min="3" max="3" width="34.42578125" style="3" customWidth="1"/>
    <col min="4" max="4" width="12.5703125" style="3" customWidth="1"/>
    <col min="5" max="5" width="14.28515625" style="3" customWidth="1"/>
    <col min="6" max="8" width="15.7109375" style="3" customWidth="1"/>
    <col min="9" max="9" width="19.7109375" style="3" customWidth="1"/>
    <col min="10" max="10" width="2.7109375" style="3" customWidth="1"/>
    <col min="11" max="16384" width="9.140625" style="3"/>
  </cols>
  <sheetData>
    <row r="4" spans="2:9" ht="38.25" customHeight="1" x14ac:dyDescent="0.25">
      <c r="B4" s="158" t="str">
        <f>PROPUESTA!B2</f>
        <v xml:space="preserve">PROYECTO : </v>
      </c>
      <c r="C4" s="159"/>
      <c r="D4" s="159"/>
      <c r="E4" s="159"/>
      <c r="F4" s="159"/>
      <c r="G4" s="159"/>
      <c r="H4" s="160"/>
      <c r="I4" s="29" t="e" vm="1">
        <v>#VALUE!</v>
      </c>
    </row>
    <row r="5" spans="2:9" ht="15" customHeight="1" x14ac:dyDescent="0.25">
      <c r="B5" s="148" t="s">
        <v>79</v>
      </c>
      <c r="C5" s="148"/>
      <c r="D5" s="148"/>
      <c r="E5" s="148"/>
      <c r="F5" s="148"/>
      <c r="G5" s="148"/>
      <c r="H5" s="148"/>
      <c r="I5" s="148"/>
    </row>
    <row r="6" spans="2:9" ht="16.5" customHeight="1" x14ac:dyDescent="0.25">
      <c r="B6" s="132" t="str">
        <f>PROPUESTA!C14</f>
        <v>Suministros y materiales</v>
      </c>
      <c r="C6" s="132"/>
      <c r="D6" s="132"/>
      <c r="E6" s="31"/>
      <c r="F6" s="31"/>
      <c r="G6" s="31"/>
      <c r="H6" s="31"/>
      <c r="I6" s="32"/>
    </row>
    <row r="7" spans="2:9" ht="33" customHeight="1" x14ac:dyDescent="0.25">
      <c r="B7" s="47" t="s">
        <v>0</v>
      </c>
      <c r="C7" s="48" t="s">
        <v>56</v>
      </c>
      <c r="D7" s="48" t="s">
        <v>49</v>
      </c>
      <c r="E7" s="49" t="s">
        <v>50</v>
      </c>
      <c r="F7" s="49" t="s">
        <v>57</v>
      </c>
      <c r="G7" s="116" t="s">
        <v>60</v>
      </c>
      <c r="H7" s="116" t="s">
        <v>59</v>
      </c>
      <c r="I7" s="117" t="s">
        <v>53</v>
      </c>
    </row>
    <row r="8" spans="2:9" ht="26.25" customHeight="1" x14ac:dyDescent="0.25">
      <c r="B8" s="33"/>
      <c r="C8" s="129"/>
      <c r="D8" s="123"/>
      <c r="E8" s="110"/>
      <c r="F8" s="36"/>
      <c r="G8" s="124"/>
      <c r="H8" s="124">
        <f>E8*F8*G8</f>
        <v>0</v>
      </c>
      <c r="I8" s="112"/>
    </row>
    <row r="9" spans="2:9" ht="12.75" customHeight="1" x14ac:dyDescent="0.3">
      <c r="B9" s="33"/>
      <c r="C9" s="126"/>
      <c r="D9" s="123"/>
      <c r="E9" s="110"/>
      <c r="F9" s="36"/>
      <c r="G9" s="124"/>
      <c r="H9" s="124"/>
      <c r="I9" s="112"/>
    </row>
    <row r="10" spans="2:9" ht="14.25" customHeight="1" x14ac:dyDescent="0.3">
      <c r="B10" s="33"/>
      <c r="C10" s="40"/>
      <c r="D10" s="123"/>
      <c r="E10" s="110"/>
      <c r="F10" s="36"/>
      <c r="G10" s="124"/>
      <c r="H10" s="124"/>
      <c r="I10" s="112"/>
    </row>
    <row r="11" spans="2:9" ht="15.75" customHeight="1" x14ac:dyDescent="0.3">
      <c r="B11" s="33"/>
      <c r="C11" s="40"/>
      <c r="D11" s="123"/>
      <c r="E11" s="110"/>
      <c r="F11" s="36"/>
      <c r="G11" s="124"/>
      <c r="H11" s="124"/>
      <c r="I11" s="112"/>
    </row>
    <row r="12" spans="2:9" ht="14.25" customHeight="1" x14ac:dyDescent="0.25">
      <c r="B12" s="41"/>
      <c r="C12" s="42" t="s">
        <v>25</v>
      </c>
      <c r="D12" s="43"/>
      <c r="E12" s="43"/>
      <c r="F12" s="44"/>
      <c r="G12" s="45"/>
      <c r="H12" s="114">
        <f>SUM(H8:H11)</f>
        <v>0</v>
      </c>
      <c r="I12" s="115"/>
    </row>
    <row r="13" spans="2:9" ht="10.5" customHeight="1" x14ac:dyDescent="0.25">
      <c r="B13" s="150"/>
      <c r="C13" s="150"/>
      <c r="D13" s="150"/>
      <c r="E13" s="150"/>
      <c r="F13" s="150"/>
      <c r="G13" s="150"/>
      <c r="H13" s="150"/>
      <c r="I13" s="150"/>
    </row>
  </sheetData>
  <mergeCells count="3">
    <mergeCell ref="B5:I5"/>
    <mergeCell ref="B13:I13"/>
    <mergeCell ref="B4:H4"/>
  </mergeCells>
  <printOptions horizontalCentered="1" verticalCentered="1"/>
  <pageMargins left="0.78740157480314965" right="0.78740157480314965" top="1.5748031496062993" bottom="0.98425196850393704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B4:I13"/>
  <sheetViews>
    <sheetView showGridLines="0" view="pageBreakPreview" zoomScale="115" zoomScaleNormal="100" zoomScaleSheetLayoutView="115" workbookViewId="0">
      <selection activeCell="B4" sqref="B4:H4"/>
    </sheetView>
  </sheetViews>
  <sheetFormatPr baseColWidth="10" defaultColWidth="9.140625" defaultRowHeight="12.75" x14ac:dyDescent="0.25"/>
  <cols>
    <col min="1" max="1" width="3" style="3" customWidth="1"/>
    <col min="2" max="2" width="9.140625" style="3" customWidth="1"/>
    <col min="3" max="3" width="34.42578125" style="3" customWidth="1"/>
    <col min="4" max="4" width="12.5703125" style="3" customWidth="1"/>
    <col min="5" max="5" width="14.28515625" style="3" customWidth="1"/>
    <col min="6" max="8" width="15.7109375" style="3" customWidth="1"/>
    <col min="9" max="9" width="19.7109375" style="3" customWidth="1"/>
    <col min="10" max="10" width="2.7109375" style="3" customWidth="1"/>
    <col min="11" max="16384" width="9.140625" style="3"/>
  </cols>
  <sheetData>
    <row r="4" spans="2:9" ht="41.25" customHeight="1" x14ac:dyDescent="0.25">
      <c r="B4" s="158" t="str">
        <f>PROPUESTA!B2</f>
        <v xml:space="preserve">PROYECTO : </v>
      </c>
      <c r="C4" s="159"/>
      <c r="D4" s="159"/>
      <c r="E4" s="159"/>
      <c r="F4" s="159"/>
      <c r="G4" s="159"/>
      <c r="H4" s="160"/>
      <c r="I4" s="29" t="e" vm="1">
        <v>#VALUE!</v>
      </c>
    </row>
    <row r="5" spans="2:9" ht="16.5" customHeight="1" x14ac:dyDescent="0.25">
      <c r="B5" s="148" t="s">
        <v>80</v>
      </c>
      <c r="C5" s="148"/>
      <c r="D5" s="148"/>
      <c r="E5" s="148"/>
      <c r="F5" s="148"/>
      <c r="G5" s="148"/>
      <c r="H5" s="148"/>
      <c r="I5" s="148"/>
    </row>
    <row r="6" spans="2:9" ht="16.5" x14ac:dyDescent="0.25">
      <c r="B6" s="149" t="str">
        <f>PROPUESTA!C15</f>
        <v>Reproducciones, ediciones y publicaciones</v>
      </c>
      <c r="C6" s="149"/>
      <c r="D6" s="149"/>
      <c r="E6" s="31"/>
      <c r="F6" s="31"/>
      <c r="G6" s="31"/>
      <c r="H6" s="31"/>
      <c r="I6" s="32"/>
    </row>
    <row r="7" spans="2:9" ht="33" customHeight="1" x14ac:dyDescent="0.25">
      <c r="B7" s="47" t="s">
        <v>0</v>
      </c>
      <c r="C7" s="48" t="s">
        <v>56</v>
      </c>
      <c r="D7" s="48" t="s">
        <v>49</v>
      </c>
      <c r="E7" s="49" t="s">
        <v>50</v>
      </c>
      <c r="F7" s="49" t="s">
        <v>57</v>
      </c>
      <c r="G7" s="116" t="s">
        <v>60</v>
      </c>
      <c r="H7" s="116" t="s">
        <v>59</v>
      </c>
      <c r="I7" s="117" t="s">
        <v>53</v>
      </c>
    </row>
    <row r="8" spans="2:9" ht="18" customHeight="1" x14ac:dyDescent="0.25">
      <c r="B8" s="33"/>
      <c r="C8" s="129"/>
      <c r="D8" s="123"/>
      <c r="E8" s="110"/>
      <c r="F8" s="36"/>
      <c r="G8" s="124"/>
      <c r="H8" s="124">
        <f>E8*G8</f>
        <v>0</v>
      </c>
      <c r="I8" s="112"/>
    </row>
    <row r="9" spans="2:9" ht="12.75" customHeight="1" x14ac:dyDescent="0.3">
      <c r="B9" s="33"/>
      <c r="C9" s="126"/>
      <c r="D9" s="123"/>
      <c r="E9" s="110"/>
      <c r="F9" s="36"/>
      <c r="G9" s="124"/>
      <c r="H9" s="124">
        <f t="shared" ref="H9:H10" si="0">E9*G9</f>
        <v>0</v>
      </c>
      <c r="I9" s="112"/>
    </row>
    <row r="10" spans="2:9" ht="14.25" customHeight="1" x14ac:dyDescent="0.3">
      <c r="B10" s="33"/>
      <c r="C10" s="40"/>
      <c r="D10" s="123"/>
      <c r="E10" s="110"/>
      <c r="F10" s="36"/>
      <c r="G10" s="124"/>
      <c r="H10" s="124">
        <f t="shared" si="0"/>
        <v>0</v>
      </c>
      <c r="I10" s="112"/>
    </row>
    <row r="11" spans="2:9" ht="15.75" customHeight="1" x14ac:dyDescent="0.3">
      <c r="B11" s="33"/>
      <c r="C11" s="40"/>
      <c r="D11" s="123"/>
      <c r="E11" s="110"/>
      <c r="F11" s="36"/>
      <c r="G11" s="124"/>
      <c r="H11" s="124"/>
      <c r="I11" s="112"/>
    </row>
    <row r="12" spans="2:9" ht="14.25" customHeight="1" x14ac:dyDescent="0.25">
      <c r="B12" s="41"/>
      <c r="C12" s="42" t="s">
        <v>25</v>
      </c>
      <c r="D12" s="43"/>
      <c r="E12" s="43"/>
      <c r="F12" s="44"/>
      <c r="G12" s="45"/>
      <c r="H12" s="114">
        <f>SUM(H8:H11)</f>
        <v>0</v>
      </c>
      <c r="I12" s="115"/>
    </row>
    <row r="13" spans="2:9" ht="10.5" customHeight="1" x14ac:dyDescent="0.25">
      <c r="B13" s="150"/>
      <c r="C13" s="150"/>
      <c r="D13" s="150"/>
      <c r="E13" s="150"/>
      <c r="F13" s="150"/>
      <c r="G13" s="150"/>
      <c r="H13" s="150"/>
      <c r="I13" s="150"/>
    </row>
  </sheetData>
  <mergeCells count="4">
    <mergeCell ref="B5:I5"/>
    <mergeCell ref="B6:D6"/>
    <mergeCell ref="B13:I13"/>
    <mergeCell ref="B4:H4"/>
  </mergeCells>
  <printOptions horizontalCentered="1" verticalCentered="1"/>
  <pageMargins left="0.78740157480314965" right="0.78740157480314965" top="1.5748031496062993" bottom="0.98425196850393704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rgb="FF00B050"/>
    <pageSetUpPr fitToPage="1"/>
  </sheetPr>
  <dimension ref="B1:H18"/>
  <sheetViews>
    <sheetView showGridLines="0" view="pageBreakPreview" zoomScale="115" zoomScaleNormal="100" zoomScaleSheetLayoutView="115" workbookViewId="0">
      <selection activeCell="B4" sqref="B4:G4"/>
    </sheetView>
  </sheetViews>
  <sheetFormatPr baseColWidth="10" defaultColWidth="9.140625" defaultRowHeight="12.75" x14ac:dyDescent="0.25"/>
  <cols>
    <col min="1" max="1" width="3" style="3" customWidth="1"/>
    <col min="2" max="2" width="9.140625" style="3" customWidth="1"/>
    <col min="3" max="3" width="25.5703125" style="3" customWidth="1"/>
    <col min="4" max="4" width="31.85546875" style="3" customWidth="1"/>
    <col min="5" max="5" width="14.28515625" style="3" customWidth="1"/>
    <col min="6" max="6" width="15.7109375" style="3" customWidth="1"/>
    <col min="7" max="7" width="12.28515625" style="3" customWidth="1"/>
    <col min="8" max="8" width="16" style="3" customWidth="1"/>
    <col min="9" max="9" width="2.7109375" style="3" customWidth="1"/>
    <col min="10" max="16384" width="9.140625" style="3"/>
  </cols>
  <sheetData>
    <row r="1" spans="2:8" x14ac:dyDescent="0.25">
      <c r="H1" s="4"/>
    </row>
    <row r="2" spans="2:8" x14ac:dyDescent="0.25">
      <c r="H2" s="4"/>
    </row>
    <row r="4" spans="2:8" ht="41.25" customHeight="1" x14ac:dyDescent="0.25">
      <c r="B4" s="158" t="str">
        <f>PROPUESTA!B2</f>
        <v xml:space="preserve">PROYECTO : </v>
      </c>
      <c r="C4" s="159"/>
      <c r="D4" s="159"/>
      <c r="E4" s="159"/>
      <c r="F4" s="159"/>
      <c r="G4" s="160"/>
      <c r="H4" s="29" t="e" vm="1">
        <v>#VALUE!</v>
      </c>
    </row>
    <row r="5" spans="2:8" ht="19.5" customHeight="1" x14ac:dyDescent="0.25">
      <c r="B5" s="148" t="s">
        <v>81</v>
      </c>
      <c r="C5" s="148"/>
      <c r="D5" s="148"/>
      <c r="E5" s="148"/>
      <c r="F5" s="148"/>
      <c r="G5" s="148"/>
      <c r="H5" s="148"/>
    </row>
    <row r="6" spans="2:8" ht="16.5" x14ac:dyDescent="0.25">
      <c r="B6" s="149" t="s">
        <v>61</v>
      </c>
      <c r="C6" s="149"/>
      <c r="D6" s="149"/>
      <c r="E6" s="31"/>
      <c r="F6" s="31"/>
      <c r="G6" s="32" t="s">
        <v>28</v>
      </c>
      <c r="H6" s="30">
        <v>240</v>
      </c>
    </row>
    <row r="7" spans="2:8" ht="22.5" customHeight="1" x14ac:dyDescent="0.25">
      <c r="B7" s="151" t="s">
        <v>0</v>
      </c>
      <c r="C7" s="154" t="s">
        <v>20</v>
      </c>
      <c r="D7" s="154" t="s">
        <v>46</v>
      </c>
      <c r="E7" s="152" t="s">
        <v>21</v>
      </c>
      <c r="F7" s="152" t="s">
        <v>26</v>
      </c>
      <c r="G7" s="156" t="s">
        <v>22</v>
      </c>
      <c r="H7" s="157"/>
    </row>
    <row r="8" spans="2:8" ht="17.25" customHeight="1" x14ac:dyDescent="0.25">
      <c r="B8" s="151"/>
      <c r="C8" s="155"/>
      <c r="D8" s="155"/>
      <c r="E8" s="153"/>
      <c r="F8" s="153"/>
      <c r="G8" s="50" t="s">
        <v>23</v>
      </c>
      <c r="H8" s="47" t="s">
        <v>24</v>
      </c>
    </row>
    <row r="9" spans="2:8" ht="15.75" customHeight="1" x14ac:dyDescent="0.3">
      <c r="B9" s="33"/>
      <c r="C9" s="34"/>
      <c r="D9" s="34"/>
      <c r="E9" s="35"/>
      <c r="F9" s="36">
        <f>$H$6*E9/30</f>
        <v>0</v>
      </c>
      <c r="G9" s="37"/>
      <c r="H9" s="38">
        <f>F9*G9</f>
        <v>0</v>
      </c>
    </row>
    <row r="10" spans="2:8" ht="15.75" customHeight="1" x14ac:dyDescent="0.3">
      <c r="B10" s="33"/>
      <c r="C10" s="39"/>
      <c r="D10" s="34"/>
      <c r="E10" s="35"/>
      <c r="F10" s="36">
        <f t="shared" ref="F10:F13" si="0">$H$6*E10/30</f>
        <v>0</v>
      </c>
      <c r="G10" s="37"/>
      <c r="H10" s="38">
        <f t="shared" ref="H10:H13" si="1">F10*G10</f>
        <v>0</v>
      </c>
    </row>
    <row r="11" spans="2:8" ht="16.5" customHeight="1" x14ac:dyDescent="0.3">
      <c r="B11" s="33"/>
      <c r="C11" s="34"/>
      <c r="D11" s="34"/>
      <c r="E11" s="35"/>
      <c r="F11" s="36">
        <f t="shared" si="0"/>
        <v>0</v>
      </c>
      <c r="G11" s="37"/>
      <c r="H11" s="38">
        <f t="shared" si="1"/>
        <v>0</v>
      </c>
    </row>
    <row r="12" spans="2:8" ht="16.5" customHeight="1" x14ac:dyDescent="0.3">
      <c r="B12" s="33"/>
      <c r="C12" s="34"/>
      <c r="D12" s="34"/>
      <c r="E12" s="35"/>
      <c r="F12" s="36">
        <f t="shared" si="0"/>
        <v>0</v>
      </c>
      <c r="G12" s="37"/>
      <c r="H12" s="38">
        <f t="shared" si="1"/>
        <v>0</v>
      </c>
    </row>
    <row r="13" spans="2:8" ht="13.5" customHeight="1" x14ac:dyDescent="0.3">
      <c r="B13" s="33"/>
      <c r="C13" s="34"/>
      <c r="D13" s="40"/>
      <c r="E13" s="35"/>
      <c r="F13" s="36">
        <f t="shared" si="0"/>
        <v>0</v>
      </c>
      <c r="G13" s="37"/>
      <c r="H13" s="38">
        <f t="shared" si="1"/>
        <v>0</v>
      </c>
    </row>
    <row r="14" spans="2:8" ht="16.5" customHeight="1" x14ac:dyDescent="0.3">
      <c r="B14" s="33"/>
      <c r="C14" s="34"/>
      <c r="D14" s="34"/>
      <c r="E14" s="35"/>
      <c r="F14" s="36"/>
      <c r="G14" s="37"/>
      <c r="H14" s="38"/>
    </row>
    <row r="15" spans="2:8" ht="16.5" customHeight="1" x14ac:dyDescent="0.3">
      <c r="B15" s="33"/>
      <c r="C15" s="34"/>
      <c r="D15" s="34"/>
      <c r="E15" s="35"/>
      <c r="F15" s="36"/>
      <c r="G15" s="37"/>
      <c r="H15" s="38"/>
    </row>
    <row r="16" spans="2:8" ht="16.5" customHeight="1" x14ac:dyDescent="0.3">
      <c r="B16" s="33"/>
      <c r="C16" s="34"/>
      <c r="D16" s="34"/>
      <c r="E16" s="35"/>
      <c r="F16" s="36"/>
      <c r="G16" s="37"/>
      <c r="H16" s="38"/>
    </row>
    <row r="17" spans="2:8" ht="14.25" customHeight="1" x14ac:dyDescent="0.25">
      <c r="B17" s="41"/>
      <c r="C17" s="42" t="s">
        <v>25</v>
      </c>
      <c r="D17" s="43"/>
      <c r="E17" s="43"/>
      <c r="F17" s="44"/>
      <c r="G17" s="45"/>
      <c r="H17" s="46">
        <f>SUM(H9:H16)</f>
        <v>0</v>
      </c>
    </row>
    <row r="18" spans="2:8" ht="10.5" customHeight="1" x14ac:dyDescent="0.25">
      <c r="B18" s="150"/>
      <c r="C18" s="150"/>
      <c r="D18" s="150"/>
      <c r="E18" s="150"/>
      <c r="F18" s="150"/>
      <c r="G18" s="150"/>
      <c r="H18" s="150"/>
    </row>
  </sheetData>
  <mergeCells count="10">
    <mergeCell ref="B4:G4"/>
    <mergeCell ref="B18:H18"/>
    <mergeCell ref="B5:H5"/>
    <mergeCell ref="B6:D6"/>
    <mergeCell ref="B7:B8"/>
    <mergeCell ref="C7:C8"/>
    <mergeCell ref="D7:D8"/>
    <mergeCell ref="E7:E8"/>
    <mergeCell ref="F7:F8"/>
    <mergeCell ref="G7:H7"/>
  </mergeCells>
  <printOptions horizontalCentered="1" verticalCentered="1"/>
  <pageMargins left="0.78740157480314965" right="0.78740157480314965" top="1.5748031496062993" bottom="0.98425196850393704" header="0.51181102362204722" footer="0.51181102362204722"/>
  <pageSetup paperSize="9" scale="9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rgb="FF00B050"/>
    <pageSetUpPr fitToPage="1"/>
  </sheetPr>
  <dimension ref="B1:L27"/>
  <sheetViews>
    <sheetView topLeftCell="B1" workbookViewId="0">
      <selection activeCell="B2" sqref="B2:K2"/>
    </sheetView>
  </sheetViews>
  <sheetFormatPr baseColWidth="10" defaultColWidth="11.42578125" defaultRowHeight="12.75" x14ac:dyDescent="0.2"/>
  <cols>
    <col min="1" max="1" width="11.42578125" style="6"/>
    <col min="2" max="2" width="6.5703125" style="6" customWidth="1"/>
    <col min="3" max="3" width="25.85546875" style="6" customWidth="1"/>
    <col min="4" max="4" width="15.85546875" style="6" customWidth="1"/>
    <col min="5" max="5" width="9.42578125" style="6" customWidth="1"/>
    <col min="6" max="6" width="10.28515625" style="6" customWidth="1"/>
    <col min="7" max="8" width="9.42578125" style="6" customWidth="1"/>
    <col min="9" max="9" width="17" style="6" customWidth="1"/>
    <col min="10" max="10" width="9.42578125" style="6" customWidth="1"/>
    <col min="11" max="11" width="11" style="6" customWidth="1"/>
    <col min="12" max="12" width="10.85546875" style="6" customWidth="1"/>
    <col min="13" max="16384" width="11.42578125" style="6"/>
  </cols>
  <sheetData>
    <row r="1" spans="2:12" x14ac:dyDescent="0.2">
      <c r="C1" s="5"/>
    </row>
    <row r="2" spans="2:12" ht="49.5" customHeight="1" x14ac:dyDescent="0.2">
      <c r="B2" s="172" t="str">
        <f>PROPUESTA!B2</f>
        <v xml:space="preserve">PROYECTO : </v>
      </c>
      <c r="C2" s="173"/>
      <c r="D2" s="173"/>
      <c r="E2" s="173"/>
      <c r="F2" s="173"/>
      <c r="G2" s="173"/>
      <c r="H2" s="173"/>
      <c r="I2" s="173"/>
      <c r="J2" s="173"/>
      <c r="K2" s="174"/>
      <c r="L2" s="52" t="e" vm="1">
        <v>#VALUE!</v>
      </c>
    </row>
    <row r="3" spans="2:12" ht="16.5" customHeight="1" x14ac:dyDescent="0.2">
      <c r="B3" s="193" t="s">
        <v>82</v>
      </c>
      <c r="C3" s="194"/>
      <c r="D3" s="194"/>
      <c r="E3" s="194"/>
      <c r="F3" s="194"/>
      <c r="G3" s="194"/>
      <c r="H3" s="194"/>
      <c r="I3" s="194"/>
      <c r="J3" s="194"/>
      <c r="K3" s="194"/>
      <c r="L3" s="195"/>
    </row>
    <row r="4" spans="2:12" ht="14.25" x14ac:dyDescent="0.2">
      <c r="B4" s="192" t="s">
        <v>62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</row>
    <row r="5" spans="2:12" ht="12.75" customHeight="1" x14ac:dyDescent="0.2">
      <c r="B5" s="151" t="s">
        <v>0</v>
      </c>
      <c r="C5" s="77"/>
      <c r="D5" s="163" t="s">
        <v>64</v>
      </c>
      <c r="E5" s="163" t="s">
        <v>31</v>
      </c>
      <c r="F5" s="166" t="s">
        <v>32</v>
      </c>
      <c r="G5" s="78" t="s">
        <v>33</v>
      </c>
      <c r="H5" s="79"/>
      <c r="I5" s="80"/>
      <c r="J5" s="80"/>
      <c r="K5" s="81"/>
      <c r="L5" s="82" t="s">
        <v>34</v>
      </c>
    </row>
    <row r="6" spans="2:12" ht="12.75" customHeight="1" x14ac:dyDescent="0.2">
      <c r="B6" s="151"/>
      <c r="C6" s="83" t="s">
        <v>46</v>
      </c>
      <c r="D6" s="164"/>
      <c r="E6" s="164"/>
      <c r="F6" s="167"/>
      <c r="G6" s="77" t="s">
        <v>35</v>
      </c>
      <c r="H6" s="84" t="s">
        <v>36</v>
      </c>
      <c r="I6" s="77" t="s">
        <v>37</v>
      </c>
      <c r="J6" s="77" t="s">
        <v>38</v>
      </c>
      <c r="K6" s="163" t="s">
        <v>39</v>
      </c>
      <c r="L6" s="85" t="s">
        <v>40</v>
      </c>
    </row>
    <row r="7" spans="2:12" ht="16.5" x14ac:dyDescent="0.3">
      <c r="B7" s="151"/>
      <c r="C7" s="86"/>
      <c r="D7" s="165"/>
      <c r="E7" s="165"/>
      <c r="F7" s="168"/>
      <c r="G7" s="87" t="s">
        <v>41</v>
      </c>
      <c r="H7" s="88" t="s">
        <v>41</v>
      </c>
      <c r="I7" s="87" t="s">
        <v>65</v>
      </c>
      <c r="J7" s="87" t="s">
        <v>42</v>
      </c>
      <c r="K7" s="165"/>
      <c r="L7" s="89" t="s">
        <v>43</v>
      </c>
    </row>
    <row r="8" spans="2:12" ht="6.75" customHeight="1" x14ac:dyDescent="0.25">
      <c r="B8" s="53"/>
      <c r="C8" s="189"/>
      <c r="D8" s="190"/>
      <c r="E8" s="190"/>
      <c r="F8" s="190"/>
      <c r="G8" s="190"/>
      <c r="H8" s="190"/>
      <c r="I8" s="190"/>
      <c r="J8" s="190"/>
      <c r="K8" s="190"/>
      <c r="L8" s="191"/>
    </row>
    <row r="9" spans="2:12" ht="16.5" x14ac:dyDescent="0.3">
      <c r="B9" s="54">
        <v>1</v>
      </c>
      <c r="C9" s="60">
        <f>'REMUNERACIONES-OFIC.'!D9</f>
        <v>0</v>
      </c>
      <c r="D9" s="59">
        <f>'REMUNERACIONES-OFIC.'!F9</f>
        <v>0</v>
      </c>
      <c r="E9" s="59">
        <f>'REMUNERACIONES-OFIC.'!G9</f>
        <v>0</v>
      </c>
      <c r="F9" s="57">
        <f>SUM(G9:K9)</f>
        <v>38.333333333333336</v>
      </c>
      <c r="G9" s="58">
        <f>+E9/12</f>
        <v>0</v>
      </c>
      <c r="H9" s="56">
        <f>460/12</f>
        <v>38.333333333333336</v>
      </c>
      <c r="I9" s="56">
        <f>+E9*0.1215</f>
        <v>0</v>
      </c>
      <c r="J9" s="56">
        <f>+E9/12</f>
        <v>0</v>
      </c>
      <c r="K9" s="56">
        <f>+E9/24</f>
        <v>0</v>
      </c>
      <c r="L9" s="58">
        <f>F9*D9</f>
        <v>0</v>
      </c>
    </row>
    <row r="10" spans="2:12" ht="12.75" customHeight="1" x14ac:dyDescent="0.3">
      <c r="B10" s="54">
        <v>2</v>
      </c>
      <c r="C10" s="60">
        <f>'REMUNERACIONES-OFIC.'!D10</f>
        <v>0</v>
      </c>
      <c r="D10" s="59">
        <f>'REMUNERACIONES-OFIC.'!F10</f>
        <v>0</v>
      </c>
      <c r="E10" s="59">
        <f>'REMUNERACIONES-OFIC.'!G10</f>
        <v>0</v>
      </c>
      <c r="F10" s="61">
        <f>SUM(G10:K10)</f>
        <v>38.333333333333336</v>
      </c>
      <c r="G10" s="59">
        <f>+E10/12</f>
        <v>0</v>
      </c>
      <c r="H10" s="59">
        <f>H9</f>
        <v>38.333333333333336</v>
      </c>
      <c r="I10" s="59">
        <f t="shared" ref="I10:I13" si="0">+E10*0.1215</f>
        <v>0</v>
      </c>
      <c r="J10" s="59">
        <f>+E10/12</f>
        <v>0</v>
      </c>
      <c r="K10" s="59">
        <f>+E10/24</f>
        <v>0</v>
      </c>
      <c r="L10" s="59">
        <f>F10*D10</f>
        <v>0</v>
      </c>
    </row>
    <row r="11" spans="2:12" ht="16.5" x14ac:dyDescent="0.3">
      <c r="B11" s="54">
        <v>3</v>
      </c>
      <c r="C11" s="60">
        <f>'REMUNERACIONES-OFIC.'!D11</f>
        <v>0</v>
      </c>
      <c r="D11" s="59">
        <f>'REMUNERACIONES-OFIC.'!F11</f>
        <v>0</v>
      </c>
      <c r="E11" s="59">
        <f>'REMUNERACIONES-OFIC.'!G11</f>
        <v>0</v>
      </c>
      <c r="F11" s="61">
        <f>SUM(G11:K11)</f>
        <v>38.333333333333336</v>
      </c>
      <c r="G11" s="59">
        <f>+E11/12</f>
        <v>0</v>
      </c>
      <c r="H11" s="59">
        <f t="shared" ref="H11:H13" si="1">H10</f>
        <v>38.333333333333336</v>
      </c>
      <c r="I11" s="59">
        <f t="shared" si="0"/>
        <v>0</v>
      </c>
      <c r="J11" s="59">
        <f>+E11/12</f>
        <v>0</v>
      </c>
      <c r="K11" s="59">
        <f>+E11/24</f>
        <v>0</v>
      </c>
      <c r="L11" s="59">
        <f>F11*D11</f>
        <v>0</v>
      </c>
    </row>
    <row r="12" spans="2:12" ht="16.5" x14ac:dyDescent="0.3">
      <c r="B12" s="54">
        <v>4</v>
      </c>
      <c r="C12" s="60">
        <f>'REMUNERACIONES-OFIC.'!D12</f>
        <v>0</v>
      </c>
      <c r="D12" s="59">
        <f>'REMUNERACIONES-OFIC.'!F12</f>
        <v>0</v>
      </c>
      <c r="E12" s="59">
        <f>'REMUNERACIONES-OFIC.'!G12</f>
        <v>0</v>
      </c>
      <c r="F12" s="61">
        <f>SUM(G12:K12)</f>
        <v>38.333333333333336</v>
      </c>
      <c r="G12" s="59">
        <f t="shared" ref="G12:G13" si="2">+E12/12</f>
        <v>0</v>
      </c>
      <c r="H12" s="59">
        <f t="shared" si="1"/>
        <v>38.333333333333336</v>
      </c>
      <c r="I12" s="59">
        <f t="shared" si="0"/>
        <v>0</v>
      </c>
      <c r="J12" s="59">
        <f>+E12/12</f>
        <v>0</v>
      </c>
      <c r="K12" s="59">
        <f>+E12/24</f>
        <v>0</v>
      </c>
      <c r="L12" s="59">
        <f t="shared" ref="L12:L13" si="3">F12*D12</f>
        <v>0</v>
      </c>
    </row>
    <row r="13" spans="2:12" ht="15" customHeight="1" x14ac:dyDescent="0.3">
      <c r="B13" s="54">
        <v>5</v>
      </c>
      <c r="C13" s="60">
        <f>'REMUNERACIONES-OFIC.'!D13</f>
        <v>0</v>
      </c>
      <c r="D13" s="59">
        <f>'REMUNERACIONES-OFIC.'!F13</f>
        <v>0</v>
      </c>
      <c r="E13" s="59">
        <f>'REMUNERACIONES-OFIC.'!G13</f>
        <v>0</v>
      </c>
      <c r="F13" s="61">
        <f>SUM(G13:K13)</f>
        <v>38.333333333333336</v>
      </c>
      <c r="G13" s="59">
        <f t="shared" si="2"/>
        <v>0</v>
      </c>
      <c r="H13" s="59">
        <f t="shared" si="1"/>
        <v>38.333333333333336</v>
      </c>
      <c r="I13" s="59">
        <f t="shared" si="0"/>
        <v>0</v>
      </c>
      <c r="J13" s="59">
        <f>+E13/12</f>
        <v>0</v>
      </c>
      <c r="K13" s="59">
        <f>+E13/24</f>
        <v>0</v>
      </c>
      <c r="L13" s="59">
        <f t="shared" si="3"/>
        <v>0</v>
      </c>
    </row>
    <row r="14" spans="2:12" ht="16.5" customHeight="1" x14ac:dyDescent="0.3">
      <c r="B14" s="54">
        <v>6</v>
      </c>
      <c r="C14" s="60"/>
      <c r="D14" s="59"/>
      <c r="E14" s="59"/>
      <c r="F14" s="61"/>
      <c r="G14" s="59"/>
      <c r="H14" s="59"/>
      <c r="I14" s="59"/>
      <c r="J14" s="59"/>
      <c r="K14" s="59"/>
      <c r="L14" s="59"/>
    </row>
    <row r="15" spans="2:12" ht="16.5" x14ac:dyDescent="0.3">
      <c r="B15" s="54">
        <v>7</v>
      </c>
      <c r="C15" s="60"/>
      <c r="D15" s="59"/>
      <c r="E15" s="59"/>
      <c r="F15" s="61"/>
      <c r="G15" s="59"/>
      <c r="H15" s="59"/>
      <c r="I15" s="59"/>
      <c r="J15" s="59"/>
      <c r="K15" s="59"/>
      <c r="L15" s="59"/>
    </row>
    <row r="16" spans="2:12" ht="16.5" x14ac:dyDescent="0.3">
      <c r="B16" s="71"/>
      <c r="C16" s="72" t="s">
        <v>48</v>
      </c>
      <c r="D16" s="73"/>
      <c r="E16" s="73"/>
      <c r="F16" s="74"/>
      <c r="G16" s="74"/>
      <c r="H16" s="74"/>
      <c r="I16" s="74"/>
      <c r="J16" s="74"/>
      <c r="K16" s="75"/>
      <c r="L16" s="76">
        <f>+SUM(L9:L15)</f>
        <v>0</v>
      </c>
    </row>
    <row r="17" spans="2:12" ht="9.75" customHeight="1" x14ac:dyDescent="0.3">
      <c r="B17" s="53"/>
      <c r="C17" s="161"/>
      <c r="D17" s="161"/>
      <c r="E17" s="161"/>
      <c r="F17" s="161"/>
      <c r="G17" s="161"/>
      <c r="H17" s="161"/>
      <c r="I17" s="161"/>
      <c r="J17" s="161"/>
      <c r="K17" s="161"/>
      <c r="L17" s="161"/>
    </row>
    <row r="18" spans="2:12" x14ac:dyDescent="0.2">
      <c r="D18" s="12"/>
      <c r="E18" s="13"/>
      <c r="F18" s="13"/>
      <c r="G18" s="13"/>
      <c r="H18" s="13"/>
      <c r="I18" s="13"/>
      <c r="J18" s="13"/>
      <c r="K18" s="13"/>
      <c r="L18" s="13"/>
    </row>
    <row r="19" spans="2:12" x14ac:dyDescent="0.2">
      <c r="D19" s="12"/>
      <c r="E19" s="13"/>
      <c r="F19" s="13"/>
      <c r="G19" s="13"/>
      <c r="H19" s="13"/>
      <c r="I19" s="13"/>
      <c r="J19" s="13"/>
      <c r="K19" s="13"/>
      <c r="L19" s="13"/>
    </row>
    <row r="20" spans="2:12" x14ac:dyDescent="0.2">
      <c r="D20" s="12"/>
      <c r="E20" s="13"/>
      <c r="F20" s="13"/>
      <c r="G20" s="13"/>
      <c r="H20" s="13"/>
      <c r="I20" s="13"/>
      <c r="J20" s="13"/>
      <c r="K20" s="13"/>
      <c r="L20" s="13"/>
    </row>
    <row r="21" spans="2:12" x14ac:dyDescent="0.2">
      <c r="D21" s="12"/>
      <c r="E21" s="13"/>
      <c r="F21" s="14"/>
      <c r="G21" s="14"/>
      <c r="H21" s="13"/>
      <c r="I21" s="13"/>
      <c r="J21" s="13"/>
      <c r="K21" s="13"/>
      <c r="L21" s="13"/>
    </row>
    <row r="22" spans="2:12" x14ac:dyDescent="0.2">
      <c r="D22" s="12"/>
      <c r="E22" s="13"/>
      <c r="F22" s="14"/>
      <c r="G22" s="14"/>
      <c r="H22" s="13"/>
      <c r="I22" s="13"/>
      <c r="J22" s="13"/>
      <c r="K22" s="13"/>
      <c r="L22" s="13"/>
    </row>
    <row r="23" spans="2:12" x14ac:dyDescent="0.2">
      <c r="D23" s="12"/>
      <c r="E23" s="13"/>
      <c r="F23" s="14"/>
      <c r="G23" s="14"/>
      <c r="H23" s="13"/>
      <c r="I23" s="13"/>
      <c r="J23" s="13"/>
      <c r="K23" s="13"/>
      <c r="L23" s="13"/>
    </row>
    <row r="24" spans="2:12" x14ac:dyDescent="0.2">
      <c r="D24" s="12"/>
      <c r="E24" s="13"/>
      <c r="F24" s="14"/>
      <c r="G24" s="14"/>
      <c r="H24" s="13"/>
      <c r="I24" s="13"/>
      <c r="J24" s="13"/>
      <c r="K24" s="13"/>
      <c r="L24" s="13"/>
    </row>
    <row r="25" spans="2:12" x14ac:dyDescent="0.2">
      <c r="D25" s="12"/>
      <c r="E25" s="13"/>
      <c r="F25" s="14"/>
      <c r="G25" s="14"/>
      <c r="H25" s="13"/>
      <c r="I25" s="13"/>
      <c r="J25" s="13"/>
      <c r="K25" s="13"/>
      <c r="L25" s="13"/>
    </row>
    <row r="26" spans="2:12" x14ac:dyDescent="0.2">
      <c r="D26" s="12"/>
      <c r="E26" s="13"/>
      <c r="F26" s="14"/>
      <c r="G26" s="14"/>
      <c r="H26" s="14"/>
      <c r="I26" s="13"/>
      <c r="J26" s="13"/>
      <c r="K26" s="13"/>
      <c r="L26" s="13"/>
    </row>
    <row r="27" spans="2:12" x14ac:dyDescent="0.2">
      <c r="L27" s="8"/>
    </row>
  </sheetData>
  <mergeCells count="10">
    <mergeCell ref="B3:L3"/>
    <mergeCell ref="B2:K2"/>
    <mergeCell ref="C8:L8"/>
    <mergeCell ref="C17:L17"/>
    <mergeCell ref="B4:L4"/>
    <mergeCell ref="B5:B7"/>
    <mergeCell ref="D5:D7"/>
    <mergeCell ref="E5:E7"/>
    <mergeCell ref="F5:F7"/>
    <mergeCell ref="K6:K7"/>
  </mergeCells>
  <pageMargins left="0.98425196850393704" right="0.78740157480314965" top="1.5748031496062993" bottom="0.78740157480314965" header="0.59055118110236227" footer="0.39370078740157483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tabColor rgb="FF00B050"/>
    <pageSetUpPr fitToPage="1"/>
  </sheetPr>
  <dimension ref="B4:I22"/>
  <sheetViews>
    <sheetView showGridLines="0" tabSelected="1" view="pageBreakPreview" zoomScaleNormal="100" zoomScaleSheetLayoutView="100" workbookViewId="0">
      <selection activeCell="B4" sqref="B4:H4"/>
    </sheetView>
  </sheetViews>
  <sheetFormatPr baseColWidth="10" defaultColWidth="9.140625" defaultRowHeight="12.75" x14ac:dyDescent="0.25"/>
  <cols>
    <col min="1" max="1" width="3" style="3" customWidth="1"/>
    <col min="2" max="2" width="9.140625" style="3" customWidth="1"/>
    <col min="3" max="3" width="39" style="3" customWidth="1"/>
    <col min="4" max="4" width="12.5703125" style="3" customWidth="1"/>
    <col min="5" max="5" width="14.28515625" style="3" customWidth="1"/>
    <col min="6" max="8" width="15.7109375" style="3" customWidth="1"/>
    <col min="9" max="9" width="19.7109375" style="3" customWidth="1"/>
    <col min="10" max="10" width="2.7109375" style="3" customWidth="1"/>
    <col min="11" max="16384" width="9.140625" style="3"/>
  </cols>
  <sheetData>
    <row r="4" spans="2:9" ht="40.5" customHeight="1" x14ac:dyDescent="0.25">
      <c r="B4" s="158" t="str">
        <f>PROPUESTA!B2</f>
        <v xml:space="preserve">PROYECTO : </v>
      </c>
      <c r="C4" s="159"/>
      <c r="D4" s="159"/>
      <c r="E4" s="159"/>
      <c r="F4" s="159"/>
      <c r="G4" s="159"/>
      <c r="H4" s="160"/>
      <c r="I4" s="29" t="e" vm="1">
        <v>#VALUE!</v>
      </c>
    </row>
    <row r="5" spans="2:9" ht="17.25" customHeight="1" x14ac:dyDescent="0.25">
      <c r="B5" s="148" t="s">
        <v>83</v>
      </c>
      <c r="C5" s="148"/>
      <c r="D5" s="148"/>
      <c r="E5" s="148"/>
      <c r="F5" s="148"/>
      <c r="G5" s="148"/>
      <c r="H5" s="148"/>
      <c r="I5" s="148"/>
    </row>
    <row r="6" spans="2:9" ht="16.5" x14ac:dyDescent="0.25">
      <c r="B6" s="149" t="str">
        <f>PROPUESTA!C12</f>
        <v>Arrendamientos y alquileres de vehículos</v>
      </c>
      <c r="C6" s="149"/>
      <c r="D6" s="149"/>
      <c r="E6" s="31"/>
      <c r="F6" s="31"/>
      <c r="G6" s="31"/>
      <c r="H6" s="31"/>
      <c r="I6" s="32"/>
    </row>
    <row r="7" spans="2:9" ht="33" customHeight="1" x14ac:dyDescent="0.25">
      <c r="B7" s="47" t="s">
        <v>0</v>
      </c>
      <c r="C7" s="48" t="s">
        <v>56</v>
      </c>
      <c r="D7" s="48" t="s">
        <v>49</v>
      </c>
      <c r="E7" s="49" t="s">
        <v>50</v>
      </c>
      <c r="F7" s="49" t="s">
        <v>57</v>
      </c>
      <c r="G7" s="116" t="s">
        <v>58</v>
      </c>
      <c r="H7" s="116" t="s">
        <v>59</v>
      </c>
      <c r="I7" s="117" t="s">
        <v>53</v>
      </c>
    </row>
    <row r="8" spans="2:9" ht="18" customHeight="1" x14ac:dyDescent="0.25">
      <c r="B8" s="33"/>
      <c r="C8" s="130"/>
      <c r="D8" s="123"/>
      <c r="E8" s="110"/>
      <c r="F8" s="36"/>
      <c r="G8" s="124"/>
      <c r="H8" s="124">
        <f t="shared" ref="H8:H14" si="0">E8*F8*G8</f>
        <v>0</v>
      </c>
      <c r="I8" s="112"/>
    </row>
    <row r="9" spans="2:9" ht="15" customHeight="1" x14ac:dyDescent="0.3">
      <c r="B9" s="33"/>
      <c r="C9" s="126"/>
      <c r="D9" s="123"/>
      <c r="E9" s="110"/>
      <c r="F9" s="36"/>
      <c r="G9" s="124"/>
      <c r="H9" s="124">
        <f t="shared" si="0"/>
        <v>0</v>
      </c>
      <c r="I9" s="112"/>
    </row>
    <row r="10" spans="2:9" ht="14.25" customHeight="1" x14ac:dyDescent="0.25">
      <c r="B10" s="33"/>
      <c r="C10" s="129"/>
      <c r="D10" s="123"/>
      <c r="E10" s="110"/>
      <c r="F10" s="36"/>
      <c r="G10" s="124"/>
      <c r="H10" s="124">
        <f t="shared" si="0"/>
        <v>0</v>
      </c>
      <c r="I10" s="112"/>
    </row>
    <row r="11" spans="2:9" ht="15.75" customHeight="1" x14ac:dyDescent="0.25">
      <c r="B11" s="33"/>
      <c r="C11" s="129"/>
      <c r="D11" s="123"/>
      <c r="E11" s="110"/>
      <c r="F11" s="36"/>
      <c r="G11" s="124"/>
      <c r="H11" s="124">
        <f t="shared" si="0"/>
        <v>0</v>
      </c>
      <c r="I11" s="112"/>
    </row>
    <row r="12" spans="2:9" ht="16.5" customHeight="1" x14ac:dyDescent="0.3">
      <c r="B12" s="33"/>
      <c r="C12" s="126"/>
      <c r="D12" s="123"/>
      <c r="E12" s="110"/>
      <c r="F12" s="36"/>
      <c r="G12" s="124"/>
      <c r="H12" s="124">
        <f t="shared" si="0"/>
        <v>0</v>
      </c>
      <c r="I12" s="112"/>
    </row>
    <row r="13" spans="2:9" ht="16.5" customHeight="1" x14ac:dyDescent="0.3">
      <c r="B13" s="33"/>
      <c r="C13" s="40"/>
      <c r="D13" s="123"/>
      <c r="E13" s="110"/>
      <c r="F13" s="36"/>
      <c r="G13" s="124"/>
      <c r="H13" s="124">
        <f t="shared" si="0"/>
        <v>0</v>
      </c>
      <c r="I13" s="112"/>
    </row>
    <row r="14" spans="2:9" ht="16.5" customHeight="1" x14ac:dyDescent="0.3">
      <c r="B14" s="33"/>
      <c r="C14" s="40"/>
      <c r="D14" s="123"/>
      <c r="E14" s="110"/>
      <c r="F14" s="36"/>
      <c r="G14" s="124"/>
      <c r="H14" s="124">
        <f t="shared" si="0"/>
        <v>0</v>
      </c>
      <c r="I14" s="112"/>
    </row>
    <row r="15" spans="2:9" ht="16.5" customHeight="1" x14ac:dyDescent="0.3">
      <c r="B15" s="33"/>
      <c r="C15" s="40"/>
      <c r="D15" s="123"/>
      <c r="E15" s="110"/>
      <c r="F15" s="36"/>
      <c r="G15" s="124"/>
      <c r="H15" s="124">
        <f t="shared" ref="H15:H16" si="1">E15*F15*G15</f>
        <v>0</v>
      </c>
      <c r="I15" s="112"/>
    </row>
    <row r="16" spans="2:9" ht="16.5" customHeight="1" x14ac:dyDescent="0.3">
      <c r="B16" s="33"/>
      <c r="C16" s="40"/>
      <c r="D16" s="123"/>
      <c r="E16" s="110"/>
      <c r="F16" s="36"/>
      <c r="G16" s="124"/>
      <c r="H16" s="124">
        <f t="shared" si="1"/>
        <v>0</v>
      </c>
      <c r="I16" s="112"/>
    </row>
    <row r="17" spans="2:9" ht="16.5" customHeight="1" x14ac:dyDescent="0.3">
      <c r="B17" s="33"/>
      <c r="C17" s="34"/>
      <c r="D17" s="123"/>
      <c r="E17" s="110"/>
      <c r="F17" s="36"/>
      <c r="G17" s="131"/>
      <c r="H17" s="124"/>
      <c r="I17" s="112"/>
    </row>
    <row r="18" spans="2:9" ht="16.5" customHeight="1" x14ac:dyDescent="0.3">
      <c r="B18" s="33"/>
      <c r="C18" s="34"/>
      <c r="D18" s="123"/>
      <c r="E18" s="110"/>
      <c r="F18" s="36"/>
      <c r="G18" s="131"/>
      <c r="H18" s="124"/>
      <c r="I18" s="112"/>
    </row>
    <row r="19" spans="2:9" ht="16.5" customHeight="1" x14ac:dyDescent="0.3">
      <c r="B19" s="33"/>
      <c r="C19" s="34"/>
      <c r="D19" s="123"/>
      <c r="E19" s="110"/>
      <c r="F19" s="36"/>
      <c r="G19" s="131"/>
      <c r="H19" s="124"/>
      <c r="I19" s="112"/>
    </row>
    <row r="20" spans="2:9" ht="14.25" customHeight="1" x14ac:dyDescent="0.25">
      <c r="B20" s="41"/>
      <c r="C20" s="42" t="s">
        <v>25</v>
      </c>
      <c r="D20" s="43"/>
      <c r="E20" s="43"/>
      <c r="F20" s="44"/>
      <c r="G20" s="45"/>
      <c r="H20" s="114">
        <f>SUM(H8:H14)</f>
        <v>0</v>
      </c>
      <c r="I20" s="115"/>
    </row>
    <row r="21" spans="2:9" ht="10.5" customHeight="1" x14ac:dyDescent="0.25">
      <c r="B21" s="150"/>
      <c r="C21" s="150"/>
      <c r="D21" s="150"/>
      <c r="E21" s="150"/>
      <c r="F21" s="150"/>
      <c r="G21" s="150"/>
      <c r="H21" s="150"/>
      <c r="I21" s="150"/>
    </row>
    <row r="22" spans="2:9" ht="13.5" x14ac:dyDescent="0.25">
      <c r="B22" s="51"/>
      <c r="C22" s="51"/>
      <c r="D22" s="51"/>
      <c r="E22" s="51"/>
      <c r="F22" s="51"/>
      <c r="G22" s="51"/>
      <c r="H22" s="51"/>
      <c r="I22" s="51"/>
    </row>
  </sheetData>
  <mergeCells count="4">
    <mergeCell ref="B5:I5"/>
    <mergeCell ref="B6:D6"/>
    <mergeCell ref="B21:I21"/>
    <mergeCell ref="B4:H4"/>
  </mergeCells>
  <printOptions horizontalCentered="1" verticalCentered="1"/>
  <pageMargins left="0.78740157480314965" right="0.78740157480314965" top="1.5748031496062993" bottom="0.98425196850393704" header="0.51181102362204722" footer="0.51181102362204722"/>
  <pageSetup paperSize="9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1:H21"/>
  <sheetViews>
    <sheetView showGridLines="0" view="pageBreakPreview" zoomScale="115" zoomScaleNormal="100" zoomScaleSheetLayoutView="115" workbookViewId="0">
      <selection activeCell="C10" sqref="C10"/>
    </sheetView>
  </sheetViews>
  <sheetFormatPr baseColWidth="10" defaultColWidth="9.140625" defaultRowHeight="12.75" x14ac:dyDescent="0.25"/>
  <cols>
    <col min="1" max="1" width="3" style="3" customWidth="1"/>
    <col min="2" max="2" width="9.140625" style="3" customWidth="1"/>
    <col min="3" max="3" width="25.5703125" style="3" customWidth="1"/>
    <col min="4" max="4" width="24.85546875" style="3" customWidth="1"/>
    <col min="5" max="5" width="14.28515625" style="3" customWidth="1"/>
    <col min="6" max="6" width="15.7109375" style="3" customWidth="1"/>
    <col min="7" max="7" width="12.28515625" style="3" customWidth="1"/>
    <col min="8" max="8" width="16.140625" style="3" customWidth="1"/>
    <col min="9" max="9" width="2.7109375" style="3" customWidth="1"/>
    <col min="10" max="16384" width="9.140625" style="3"/>
  </cols>
  <sheetData>
    <row r="1" spans="2:8" x14ac:dyDescent="0.25">
      <c r="H1" s="4"/>
    </row>
    <row r="2" spans="2:8" x14ac:dyDescent="0.25">
      <c r="H2" s="4"/>
    </row>
    <row r="4" spans="2:8" ht="39" customHeight="1" x14ac:dyDescent="0.25">
      <c r="B4" s="158" t="str">
        <f>PROPUESTA!B2</f>
        <v xml:space="preserve">PROYECTO : </v>
      </c>
      <c r="C4" s="159"/>
      <c r="D4" s="159"/>
      <c r="E4" s="159"/>
      <c r="F4" s="159"/>
      <c r="G4" s="160"/>
      <c r="H4" s="29" t="e" vm="1">
        <v>#VALUE!</v>
      </c>
    </row>
    <row r="5" spans="2:8" ht="16.5" customHeight="1" x14ac:dyDescent="0.25">
      <c r="B5" s="148" t="s">
        <v>70</v>
      </c>
      <c r="C5" s="148"/>
      <c r="D5" s="148"/>
      <c r="E5" s="148"/>
      <c r="F5" s="148"/>
      <c r="G5" s="148"/>
      <c r="H5" s="148"/>
    </row>
    <row r="6" spans="2:8" ht="16.5" x14ac:dyDescent="0.25">
      <c r="B6" s="149" t="s">
        <v>19</v>
      </c>
      <c r="C6" s="149"/>
      <c r="D6" s="149"/>
      <c r="E6" s="31"/>
      <c r="F6" s="31"/>
      <c r="G6" s="32" t="s">
        <v>28</v>
      </c>
      <c r="H6" s="30">
        <v>240</v>
      </c>
    </row>
    <row r="7" spans="2:8" ht="22.5" customHeight="1" x14ac:dyDescent="0.25">
      <c r="B7" s="151" t="s">
        <v>0</v>
      </c>
      <c r="C7" s="154" t="s">
        <v>20</v>
      </c>
      <c r="D7" s="154" t="s">
        <v>46</v>
      </c>
      <c r="E7" s="152" t="s">
        <v>21</v>
      </c>
      <c r="F7" s="152" t="s">
        <v>26</v>
      </c>
      <c r="G7" s="156" t="s">
        <v>22</v>
      </c>
      <c r="H7" s="157"/>
    </row>
    <row r="8" spans="2:8" ht="17.25" customHeight="1" x14ac:dyDescent="0.25">
      <c r="B8" s="151"/>
      <c r="C8" s="155"/>
      <c r="D8" s="155"/>
      <c r="E8" s="153"/>
      <c r="F8" s="153"/>
      <c r="G8" s="50" t="s">
        <v>23</v>
      </c>
      <c r="H8" s="47" t="s">
        <v>24</v>
      </c>
    </row>
    <row r="9" spans="2:8" ht="15.75" customHeight="1" x14ac:dyDescent="0.3">
      <c r="B9" s="33">
        <v>1</v>
      </c>
      <c r="C9" s="34"/>
      <c r="D9" s="34"/>
      <c r="E9" s="35"/>
      <c r="F9" s="36">
        <f>$H$6*E9/30</f>
        <v>0</v>
      </c>
      <c r="G9" s="37"/>
      <c r="H9" s="38">
        <f>F9*G9</f>
        <v>0</v>
      </c>
    </row>
    <row r="10" spans="2:8" ht="15.75" customHeight="1" x14ac:dyDescent="0.3">
      <c r="B10" s="33">
        <v>2</v>
      </c>
      <c r="C10" s="39"/>
      <c r="D10" s="34"/>
      <c r="E10" s="35"/>
      <c r="F10" s="36">
        <f>$H$6*E10/30</f>
        <v>0</v>
      </c>
      <c r="G10" s="37"/>
      <c r="H10" s="38">
        <f t="shared" ref="H10:H16" si="0">F10*G10</f>
        <v>0</v>
      </c>
    </row>
    <row r="11" spans="2:8" ht="16.5" customHeight="1" x14ac:dyDescent="0.3">
      <c r="B11" s="33">
        <v>3</v>
      </c>
      <c r="C11" s="34"/>
      <c r="D11" s="34"/>
      <c r="E11" s="35"/>
      <c r="F11" s="36">
        <f t="shared" ref="F11:F16" si="1">$H$6*E11/30</f>
        <v>0</v>
      </c>
      <c r="G11" s="37"/>
      <c r="H11" s="38">
        <f t="shared" si="0"/>
        <v>0</v>
      </c>
    </row>
    <row r="12" spans="2:8" ht="16.5" customHeight="1" x14ac:dyDescent="0.3">
      <c r="B12" s="33">
        <v>4</v>
      </c>
      <c r="C12" s="34"/>
      <c r="D12" s="34"/>
      <c r="E12" s="35"/>
      <c r="F12" s="36">
        <f t="shared" si="1"/>
        <v>0</v>
      </c>
      <c r="G12" s="37"/>
      <c r="H12" s="38">
        <f t="shared" si="0"/>
        <v>0</v>
      </c>
    </row>
    <row r="13" spans="2:8" ht="30.75" customHeight="1" x14ac:dyDescent="0.3">
      <c r="B13" s="33">
        <v>5</v>
      </c>
      <c r="C13" s="34"/>
      <c r="D13" s="40"/>
      <c r="E13" s="35"/>
      <c r="F13" s="36">
        <f t="shared" si="1"/>
        <v>0</v>
      </c>
      <c r="G13" s="37"/>
      <c r="H13" s="38">
        <f t="shared" si="0"/>
        <v>0</v>
      </c>
    </row>
    <row r="14" spans="2:8" ht="16.5" customHeight="1" x14ac:dyDescent="0.3">
      <c r="B14" s="33">
        <v>6</v>
      </c>
      <c r="C14" s="34"/>
      <c r="D14" s="34"/>
      <c r="E14" s="35"/>
      <c r="F14" s="36">
        <f t="shared" si="1"/>
        <v>0</v>
      </c>
      <c r="G14" s="37"/>
      <c r="H14" s="38">
        <f t="shared" si="0"/>
        <v>0</v>
      </c>
    </row>
    <row r="15" spans="2:8" ht="16.5" customHeight="1" x14ac:dyDescent="0.3">
      <c r="B15" s="33">
        <v>7</v>
      </c>
      <c r="C15" s="34"/>
      <c r="D15" s="34"/>
      <c r="E15" s="35"/>
      <c r="F15" s="36">
        <f t="shared" si="1"/>
        <v>0</v>
      </c>
      <c r="G15" s="37"/>
      <c r="H15" s="38">
        <f t="shared" si="0"/>
        <v>0</v>
      </c>
    </row>
    <row r="16" spans="2:8" ht="16.5" customHeight="1" x14ac:dyDescent="0.3">
      <c r="B16" s="33">
        <v>8</v>
      </c>
      <c r="C16" s="34"/>
      <c r="D16" s="34"/>
      <c r="E16" s="35"/>
      <c r="F16" s="36">
        <f t="shared" si="1"/>
        <v>0</v>
      </c>
      <c r="G16" s="37"/>
      <c r="H16" s="38">
        <f t="shared" si="0"/>
        <v>0</v>
      </c>
    </row>
    <row r="17" spans="2:8" ht="16.5" customHeight="1" x14ac:dyDescent="0.3">
      <c r="B17" s="33">
        <v>9</v>
      </c>
      <c r="C17" s="34"/>
      <c r="D17" s="34"/>
      <c r="E17" s="34"/>
      <c r="F17" s="36"/>
      <c r="G17" s="37"/>
      <c r="H17" s="38"/>
    </row>
    <row r="18" spans="2:8" ht="16.5" customHeight="1" x14ac:dyDescent="0.3">
      <c r="B18" s="33">
        <v>10</v>
      </c>
      <c r="C18" s="34"/>
      <c r="D18" s="34"/>
      <c r="E18" s="34"/>
      <c r="F18" s="36"/>
      <c r="G18" s="37"/>
      <c r="H18" s="38"/>
    </row>
    <row r="19" spans="2:8" ht="14.25" customHeight="1" x14ac:dyDescent="0.3">
      <c r="B19" s="33">
        <v>11</v>
      </c>
      <c r="C19" s="34"/>
      <c r="D19" s="34"/>
      <c r="E19" s="34"/>
      <c r="F19" s="36"/>
      <c r="G19" s="37"/>
      <c r="H19" s="38"/>
    </row>
    <row r="20" spans="2:8" ht="14.25" customHeight="1" x14ac:dyDescent="0.25">
      <c r="B20" s="41"/>
      <c r="C20" s="42" t="s">
        <v>25</v>
      </c>
      <c r="D20" s="43"/>
      <c r="E20" s="43"/>
      <c r="F20" s="44"/>
      <c r="G20" s="45"/>
      <c r="H20" s="46">
        <f>SUM(H9:H19)</f>
        <v>0</v>
      </c>
    </row>
    <row r="21" spans="2:8" ht="10.5" customHeight="1" x14ac:dyDescent="0.25">
      <c r="B21" s="150"/>
      <c r="C21" s="150"/>
      <c r="D21" s="150"/>
      <c r="E21" s="150"/>
      <c r="F21" s="150"/>
      <c r="G21" s="150"/>
      <c r="H21" s="150"/>
    </row>
  </sheetData>
  <mergeCells count="10">
    <mergeCell ref="B4:G4"/>
    <mergeCell ref="B5:H5"/>
    <mergeCell ref="B6:D6"/>
    <mergeCell ref="B21:H21"/>
    <mergeCell ref="B7:B8"/>
    <mergeCell ref="E7:E8"/>
    <mergeCell ref="C7:C8"/>
    <mergeCell ref="D7:D8"/>
    <mergeCell ref="F7:F8"/>
    <mergeCell ref="G7:H7"/>
  </mergeCells>
  <printOptions horizontalCentered="1" verticalCentered="1"/>
  <pageMargins left="0.78740157480314965" right="0.78740157480314965" top="1.5748031496062993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H22"/>
  <sheetViews>
    <sheetView showGridLines="0" view="pageBreakPreview" zoomScale="115" zoomScaleNormal="100" zoomScaleSheetLayoutView="115" workbookViewId="0">
      <selection activeCell="B4" sqref="B4:G4"/>
    </sheetView>
  </sheetViews>
  <sheetFormatPr baseColWidth="10" defaultColWidth="9.140625" defaultRowHeight="12.75" x14ac:dyDescent="0.25"/>
  <cols>
    <col min="1" max="1" width="3" style="3" customWidth="1"/>
    <col min="2" max="2" width="9.140625" style="3" customWidth="1"/>
    <col min="3" max="3" width="34.7109375" style="3" customWidth="1"/>
    <col min="4" max="4" width="15.7109375" style="3" customWidth="1"/>
    <col min="5" max="5" width="14.5703125" style="3" customWidth="1"/>
    <col min="6" max="6" width="16.5703125" style="3" customWidth="1"/>
    <col min="7" max="7" width="14.7109375" style="3" customWidth="1"/>
    <col min="8" max="8" width="16" style="3" customWidth="1"/>
    <col min="9" max="9" width="2.7109375" style="3" customWidth="1"/>
    <col min="10" max="16384" width="9.140625" style="3"/>
  </cols>
  <sheetData>
    <row r="1" spans="2:8" x14ac:dyDescent="0.25">
      <c r="H1" s="4"/>
    </row>
    <row r="2" spans="2:8" x14ac:dyDescent="0.25">
      <c r="H2" s="4"/>
    </row>
    <row r="4" spans="2:8" ht="37.5" customHeight="1" x14ac:dyDescent="0.25">
      <c r="B4" s="158" t="str">
        <f>PROPUESTA!B2</f>
        <v xml:space="preserve">PROYECTO : </v>
      </c>
      <c r="C4" s="159"/>
      <c r="D4" s="159"/>
      <c r="E4" s="159"/>
      <c r="F4" s="159"/>
      <c r="G4" s="160"/>
      <c r="H4" s="29" t="e" vm="1">
        <v>#VALUE!</v>
      </c>
    </row>
    <row r="5" spans="2:8" ht="15" customHeight="1" x14ac:dyDescent="0.25">
      <c r="B5" s="148" t="s">
        <v>71</v>
      </c>
      <c r="C5" s="148"/>
      <c r="D5" s="148"/>
      <c r="E5" s="148"/>
      <c r="F5" s="148"/>
      <c r="G5" s="148"/>
      <c r="H5" s="148"/>
    </row>
    <row r="6" spans="2:8" ht="15" customHeight="1" x14ac:dyDescent="0.25">
      <c r="B6" s="149" t="s">
        <v>29</v>
      </c>
      <c r="C6" s="149"/>
      <c r="D6" s="149"/>
      <c r="E6" s="31"/>
      <c r="F6" s="31"/>
      <c r="G6" s="32" t="s">
        <v>28</v>
      </c>
      <c r="H6" s="30">
        <v>240</v>
      </c>
    </row>
    <row r="7" spans="2:8" ht="15" customHeight="1" x14ac:dyDescent="0.25">
      <c r="B7" s="151" t="s">
        <v>0</v>
      </c>
      <c r="C7" s="154" t="s">
        <v>20</v>
      </c>
      <c r="D7" s="154" t="s">
        <v>46</v>
      </c>
      <c r="E7" s="152" t="s">
        <v>21</v>
      </c>
      <c r="F7" s="152" t="s">
        <v>26</v>
      </c>
      <c r="G7" s="156" t="s">
        <v>22</v>
      </c>
      <c r="H7" s="157"/>
    </row>
    <row r="8" spans="2:8" ht="20.45" customHeight="1" x14ac:dyDescent="0.25">
      <c r="B8" s="151"/>
      <c r="C8" s="155"/>
      <c r="D8" s="155"/>
      <c r="E8" s="153"/>
      <c r="F8" s="153"/>
      <c r="G8" s="50" t="s">
        <v>23</v>
      </c>
      <c r="H8" s="47" t="s">
        <v>24</v>
      </c>
    </row>
    <row r="9" spans="2:8" ht="16.5" x14ac:dyDescent="0.3">
      <c r="B9" s="33">
        <v>1</v>
      </c>
      <c r="C9" s="34"/>
      <c r="D9" s="34"/>
      <c r="E9" s="35"/>
      <c r="F9" s="36">
        <f>$H$6*E9/30</f>
        <v>0</v>
      </c>
      <c r="G9" s="37"/>
      <c r="H9" s="38">
        <f>F9*G9</f>
        <v>0</v>
      </c>
    </row>
    <row r="10" spans="2:8" ht="16.5" x14ac:dyDescent="0.3">
      <c r="B10" s="33">
        <v>2</v>
      </c>
      <c r="C10" s="39"/>
      <c r="D10" s="34"/>
      <c r="E10" s="35"/>
      <c r="F10" s="36">
        <f t="shared" ref="F10:F16" si="0">$H$6*E10/30</f>
        <v>0</v>
      </c>
      <c r="G10" s="37"/>
      <c r="H10" s="38">
        <f t="shared" ref="H10:H16" si="1">F10*G10</f>
        <v>0</v>
      </c>
    </row>
    <row r="11" spans="2:8" ht="16.5" x14ac:dyDescent="0.3">
      <c r="B11" s="33">
        <v>3</v>
      </c>
      <c r="C11" s="34"/>
      <c r="D11" s="34"/>
      <c r="E11" s="35"/>
      <c r="F11" s="36">
        <f t="shared" si="0"/>
        <v>0</v>
      </c>
      <c r="G11" s="37"/>
      <c r="H11" s="38">
        <f t="shared" si="1"/>
        <v>0</v>
      </c>
    </row>
    <row r="12" spans="2:8" ht="16.5" x14ac:dyDescent="0.3">
      <c r="B12" s="33">
        <v>4</v>
      </c>
      <c r="C12" s="34"/>
      <c r="D12" s="34"/>
      <c r="E12" s="35"/>
      <c r="F12" s="36">
        <f t="shared" si="0"/>
        <v>0</v>
      </c>
      <c r="G12" s="37"/>
      <c r="H12" s="38">
        <f t="shared" si="1"/>
        <v>0</v>
      </c>
    </row>
    <row r="13" spans="2:8" ht="16.5" x14ac:dyDescent="0.3">
      <c r="B13" s="33">
        <v>5</v>
      </c>
      <c r="C13" s="34"/>
      <c r="D13" s="40"/>
      <c r="E13" s="35"/>
      <c r="F13" s="36">
        <f t="shared" si="0"/>
        <v>0</v>
      </c>
      <c r="G13" s="37"/>
      <c r="H13" s="38">
        <f t="shared" si="1"/>
        <v>0</v>
      </c>
    </row>
    <row r="14" spans="2:8" ht="16.5" x14ac:dyDescent="0.3">
      <c r="B14" s="33">
        <v>6</v>
      </c>
      <c r="C14" s="34"/>
      <c r="D14" s="34"/>
      <c r="E14" s="35"/>
      <c r="F14" s="36">
        <f t="shared" si="0"/>
        <v>0</v>
      </c>
      <c r="G14" s="37"/>
      <c r="H14" s="38">
        <f t="shared" si="1"/>
        <v>0</v>
      </c>
    </row>
    <row r="15" spans="2:8" ht="16.5" x14ac:dyDescent="0.3">
      <c r="B15" s="33">
        <v>7</v>
      </c>
      <c r="C15" s="34"/>
      <c r="D15" s="34"/>
      <c r="E15" s="35"/>
      <c r="F15" s="36">
        <f t="shared" si="0"/>
        <v>0</v>
      </c>
      <c r="G15" s="37"/>
      <c r="H15" s="38">
        <f t="shared" si="1"/>
        <v>0</v>
      </c>
    </row>
    <row r="16" spans="2:8" ht="16.5" x14ac:dyDescent="0.3">
      <c r="B16" s="33">
        <v>8</v>
      </c>
      <c r="C16" s="34"/>
      <c r="D16" s="34"/>
      <c r="E16" s="35"/>
      <c r="F16" s="36">
        <f t="shared" si="0"/>
        <v>0</v>
      </c>
      <c r="G16" s="37"/>
      <c r="H16" s="38">
        <f t="shared" si="1"/>
        <v>0</v>
      </c>
    </row>
    <row r="17" spans="2:8" ht="16.5" x14ac:dyDescent="0.3">
      <c r="B17" s="33">
        <v>9</v>
      </c>
      <c r="C17" s="34"/>
      <c r="D17" s="34"/>
      <c r="E17" s="34"/>
      <c r="F17" s="36"/>
      <c r="G17" s="37"/>
      <c r="H17" s="38"/>
    </row>
    <row r="18" spans="2:8" ht="16.5" x14ac:dyDescent="0.3">
      <c r="B18" s="33">
        <v>10</v>
      </c>
      <c r="C18" s="34"/>
      <c r="D18" s="34"/>
      <c r="E18" s="34"/>
      <c r="F18" s="36"/>
      <c r="G18" s="37"/>
      <c r="H18" s="38"/>
    </row>
    <row r="19" spans="2:8" ht="16.5" x14ac:dyDescent="0.3">
      <c r="B19" s="33">
        <v>11</v>
      </c>
      <c r="C19" s="34"/>
      <c r="D19" s="34"/>
      <c r="E19" s="34"/>
      <c r="F19" s="36"/>
      <c r="G19" s="37"/>
      <c r="H19" s="38"/>
    </row>
    <row r="20" spans="2:8" ht="16.5" x14ac:dyDescent="0.25">
      <c r="B20" s="41"/>
      <c r="C20" s="42" t="s">
        <v>25</v>
      </c>
      <c r="D20" s="43"/>
      <c r="E20" s="43"/>
      <c r="F20" s="44"/>
      <c r="G20" s="45"/>
      <c r="H20" s="46">
        <f>SUM(H9:H19)</f>
        <v>0</v>
      </c>
    </row>
    <row r="21" spans="2:8" ht="13.5" x14ac:dyDescent="0.25">
      <c r="B21" s="51"/>
      <c r="C21" s="51"/>
      <c r="D21" s="51"/>
      <c r="E21" s="51"/>
      <c r="F21" s="51"/>
      <c r="G21" s="51"/>
      <c r="H21" s="51"/>
    </row>
    <row r="22" spans="2:8" ht="13.5" x14ac:dyDescent="0.25">
      <c r="B22" s="51"/>
      <c r="C22" s="51"/>
      <c r="D22" s="51"/>
      <c r="E22" s="51"/>
      <c r="F22" s="51"/>
      <c r="G22" s="51"/>
      <c r="H22" s="51"/>
    </row>
  </sheetData>
  <mergeCells count="9">
    <mergeCell ref="B4:G4"/>
    <mergeCell ref="F7:F8"/>
    <mergeCell ref="G7:H7"/>
    <mergeCell ref="B5:H5"/>
    <mergeCell ref="B6:D6"/>
    <mergeCell ref="B7:B8"/>
    <mergeCell ref="C7:C8"/>
    <mergeCell ref="D7:D8"/>
    <mergeCell ref="E7:E8"/>
  </mergeCells>
  <printOptions horizontalCentered="1" verticalCentered="1"/>
  <pageMargins left="0.78740157480314965" right="0.78740157480314965" top="1.5748031496062993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B1:L30"/>
  <sheetViews>
    <sheetView workbookViewId="0">
      <selection activeCell="B2" sqref="B2:K2"/>
    </sheetView>
  </sheetViews>
  <sheetFormatPr baseColWidth="10" defaultColWidth="11.42578125" defaultRowHeight="12.75" x14ac:dyDescent="0.2"/>
  <cols>
    <col min="1" max="1" width="11.42578125" style="6"/>
    <col min="2" max="2" width="6.5703125" style="6" customWidth="1"/>
    <col min="3" max="3" width="25.85546875" style="6" customWidth="1"/>
    <col min="4" max="4" width="17.42578125" style="6" customWidth="1"/>
    <col min="5" max="5" width="9.42578125" style="6" customWidth="1"/>
    <col min="6" max="6" width="10.28515625" style="6" customWidth="1"/>
    <col min="7" max="8" width="9.42578125" style="6" customWidth="1"/>
    <col min="9" max="9" width="15" style="6" bestFit="1" customWidth="1"/>
    <col min="10" max="10" width="9.42578125" style="6" customWidth="1"/>
    <col min="11" max="11" width="11" style="6" customWidth="1"/>
    <col min="12" max="12" width="10.85546875" style="6" customWidth="1"/>
    <col min="13" max="16384" width="11.42578125" style="6"/>
  </cols>
  <sheetData>
    <row r="1" spans="2:12" x14ac:dyDescent="0.2">
      <c r="C1" s="5"/>
    </row>
    <row r="2" spans="2:12" ht="47.25" customHeight="1" x14ac:dyDescent="0.2">
      <c r="B2" s="172" t="str">
        <f>PROPUESTA!B2</f>
        <v xml:space="preserve">PROYECTO : </v>
      </c>
      <c r="C2" s="173"/>
      <c r="D2" s="173"/>
      <c r="E2" s="173"/>
      <c r="F2" s="173"/>
      <c r="G2" s="173"/>
      <c r="H2" s="173"/>
      <c r="I2" s="173"/>
      <c r="J2" s="173"/>
      <c r="K2" s="174"/>
      <c r="L2" s="52" t="e" vm="1">
        <v>#VALUE!</v>
      </c>
    </row>
    <row r="3" spans="2:12" ht="14.25" x14ac:dyDescent="0.2">
      <c r="B3" s="162" t="s">
        <v>47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</row>
    <row r="4" spans="2:12" ht="14.25" x14ac:dyDescent="0.2">
      <c r="B4" s="169" t="s">
        <v>72</v>
      </c>
      <c r="C4" s="170"/>
      <c r="D4" s="170"/>
      <c r="E4" s="170"/>
      <c r="F4" s="170"/>
      <c r="G4" s="170"/>
      <c r="H4" s="170"/>
      <c r="I4" s="170"/>
      <c r="J4" s="170"/>
      <c r="K4" s="170"/>
      <c r="L4" s="171"/>
    </row>
    <row r="5" spans="2:12" ht="12.75" customHeight="1" x14ac:dyDescent="0.2">
      <c r="B5" s="151" t="s">
        <v>0</v>
      </c>
      <c r="C5" s="77"/>
      <c r="D5" s="163" t="s">
        <v>64</v>
      </c>
      <c r="E5" s="163" t="s">
        <v>31</v>
      </c>
      <c r="F5" s="166" t="s">
        <v>32</v>
      </c>
      <c r="G5" s="78" t="s">
        <v>33</v>
      </c>
      <c r="H5" s="79"/>
      <c r="I5" s="80"/>
      <c r="J5" s="80"/>
      <c r="K5" s="81"/>
      <c r="L5" s="82" t="s">
        <v>34</v>
      </c>
    </row>
    <row r="6" spans="2:12" ht="12.75" customHeight="1" x14ac:dyDescent="0.2">
      <c r="B6" s="151"/>
      <c r="C6" s="83" t="s">
        <v>46</v>
      </c>
      <c r="D6" s="164"/>
      <c r="E6" s="164"/>
      <c r="F6" s="167"/>
      <c r="G6" s="77" t="s">
        <v>35</v>
      </c>
      <c r="H6" s="84" t="s">
        <v>36</v>
      </c>
      <c r="I6" s="77" t="s">
        <v>37</v>
      </c>
      <c r="J6" s="77" t="s">
        <v>38</v>
      </c>
      <c r="K6" s="163" t="s">
        <v>39</v>
      </c>
      <c r="L6" s="85" t="s">
        <v>40</v>
      </c>
    </row>
    <row r="7" spans="2:12" ht="16.5" x14ac:dyDescent="0.3">
      <c r="B7" s="151"/>
      <c r="C7" s="86"/>
      <c r="D7" s="165"/>
      <c r="E7" s="165"/>
      <c r="F7" s="168"/>
      <c r="G7" s="87" t="s">
        <v>41</v>
      </c>
      <c r="H7" s="88" t="s">
        <v>41</v>
      </c>
      <c r="I7" s="87" t="s">
        <v>63</v>
      </c>
      <c r="J7" s="87" t="s">
        <v>42</v>
      </c>
      <c r="K7" s="165"/>
      <c r="L7" s="89" t="s">
        <v>43</v>
      </c>
    </row>
    <row r="8" spans="2:12" ht="16.5" x14ac:dyDescent="0.3">
      <c r="B8" s="54">
        <v>1</v>
      </c>
      <c r="C8" s="55">
        <f>'REMUNERACIONES-TEC.'!D9</f>
        <v>0</v>
      </c>
      <c r="D8" s="56">
        <f>'REMUNERACIONES-TEC.'!F9</f>
        <v>0</v>
      </c>
      <c r="E8" s="56">
        <f>'REMUNERACIONES-TEC.'!G9</f>
        <v>0</v>
      </c>
      <c r="F8" s="57">
        <f t="shared" ref="F8:F15" si="0">SUM(G8:K8)</f>
        <v>38.333333333333336</v>
      </c>
      <c r="G8" s="58">
        <f>+E8/12</f>
        <v>0</v>
      </c>
      <c r="H8" s="56">
        <f>460/12</f>
        <v>38.333333333333336</v>
      </c>
      <c r="I8" s="59">
        <f>+E8*0.1115</f>
        <v>0</v>
      </c>
      <c r="J8" s="56">
        <f t="shared" ref="J8:J15" si="1">+E8/12</f>
        <v>0</v>
      </c>
      <c r="K8" s="56">
        <f t="shared" ref="K8:K15" si="2">+E8/24</f>
        <v>0</v>
      </c>
      <c r="L8" s="58">
        <f>F8*D8</f>
        <v>0</v>
      </c>
    </row>
    <row r="9" spans="2:12" ht="12.75" customHeight="1" x14ac:dyDescent="0.3">
      <c r="B9" s="54">
        <v>2</v>
      </c>
      <c r="C9" s="60">
        <f>'REMUNERACIONES-TEC.'!D10</f>
        <v>0</v>
      </c>
      <c r="D9" s="59">
        <f>'REMUNERACIONES-TEC.'!F10</f>
        <v>0</v>
      </c>
      <c r="E9" s="59">
        <f>'REMUNERACIONES-TEC.'!G10</f>
        <v>0</v>
      </c>
      <c r="F9" s="61">
        <f t="shared" si="0"/>
        <v>38.333333333333336</v>
      </c>
      <c r="G9" s="59">
        <f>+E9/12</f>
        <v>0</v>
      </c>
      <c r="H9" s="59">
        <f>H8</f>
        <v>38.333333333333336</v>
      </c>
      <c r="I9" s="59">
        <f t="shared" ref="I9:I15" si="3">+E9*0.1115</f>
        <v>0</v>
      </c>
      <c r="J9" s="59">
        <f t="shared" si="1"/>
        <v>0</v>
      </c>
      <c r="K9" s="59">
        <f t="shared" si="2"/>
        <v>0</v>
      </c>
      <c r="L9" s="59">
        <f>F9*D9</f>
        <v>0</v>
      </c>
    </row>
    <row r="10" spans="2:12" ht="16.5" x14ac:dyDescent="0.3">
      <c r="B10" s="54">
        <v>3</v>
      </c>
      <c r="C10" s="60">
        <f>'REMUNERACIONES-TEC.'!D11</f>
        <v>0</v>
      </c>
      <c r="D10" s="59">
        <f>'REMUNERACIONES-TEC.'!F11</f>
        <v>0</v>
      </c>
      <c r="E10" s="59">
        <f>'REMUNERACIONES-TEC.'!G11</f>
        <v>0</v>
      </c>
      <c r="F10" s="61">
        <f t="shared" si="0"/>
        <v>38.333333333333336</v>
      </c>
      <c r="G10" s="59">
        <f>+E10/12</f>
        <v>0</v>
      </c>
      <c r="H10" s="59">
        <f t="shared" ref="H10:H15" si="4">H9</f>
        <v>38.333333333333336</v>
      </c>
      <c r="I10" s="59">
        <f t="shared" si="3"/>
        <v>0</v>
      </c>
      <c r="J10" s="59">
        <f t="shared" si="1"/>
        <v>0</v>
      </c>
      <c r="K10" s="59">
        <f t="shared" si="2"/>
        <v>0</v>
      </c>
      <c r="L10" s="59">
        <f>F10*D10</f>
        <v>0</v>
      </c>
    </row>
    <row r="11" spans="2:12" ht="16.5" x14ac:dyDescent="0.3">
      <c r="B11" s="54">
        <v>4</v>
      </c>
      <c r="C11" s="60">
        <f>'REMUNERACIONES-TEC.'!D12</f>
        <v>0</v>
      </c>
      <c r="D11" s="59">
        <f>'REMUNERACIONES-TEC.'!F12</f>
        <v>0</v>
      </c>
      <c r="E11" s="59">
        <f>'REMUNERACIONES-TEC.'!G12</f>
        <v>0</v>
      </c>
      <c r="F11" s="61">
        <f t="shared" si="0"/>
        <v>38.333333333333336</v>
      </c>
      <c r="G11" s="59">
        <f t="shared" ref="G11:G15" si="5">+E11/12</f>
        <v>0</v>
      </c>
      <c r="H11" s="59">
        <f t="shared" si="4"/>
        <v>38.333333333333336</v>
      </c>
      <c r="I11" s="59">
        <f t="shared" si="3"/>
        <v>0</v>
      </c>
      <c r="J11" s="59">
        <f t="shared" si="1"/>
        <v>0</v>
      </c>
      <c r="K11" s="59">
        <f t="shared" si="2"/>
        <v>0</v>
      </c>
      <c r="L11" s="59">
        <f t="shared" ref="L11:L15" si="6">F11*D11</f>
        <v>0</v>
      </c>
    </row>
    <row r="12" spans="2:12" ht="30" customHeight="1" x14ac:dyDescent="0.3">
      <c r="B12" s="54">
        <v>5</v>
      </c>
      <c r="C12" s="60">
        <f>'REMUNERACIONES-TEC.'!D13</f>
        <v>0</v>
      </c>
      <c r="D12" s="59">
        <f>'REMUNERACIONES-TEC.'!F13</f>
        <v>0</v>
      </c>
      <c r="E12" s="59">
        <f>'REMUNERACIONES-TEC.'!G13</f>
        <v>0</v>
      </c>
      <c r="F12" s="61">
        <f t="shared" si="0"/>
        <v>38.333333333333336</v>
      </c>
      <c r="G12" s="59">
        <f t="shared" si="5"/>
        <v>0</v>
      </c>
      <c r="H12" s="59">
        <f t="shared" si="4"/>
        <v>38.333333333333336</v>
      </c>
      <c r="I12" s="59">
        <f t="shared" si="3"/>
        <v>0</v>
      </c>
      <c r="J12" s="59">
        <f t="shared" si="1"/>
        <v>0</v>
      </c>
      <c r="K12" s="59">
        <f t="shared" si="2"/>
        <v>0</v>
      </c>
      <c r="L12" s="59">
        <f t="shared" si="6"/>
        <v>0</v>
      </c>
    </row>
    <row r="13" spans="2:12" ht="12.75" customHeight="1" x14ac:dyDescent="0.3">
      <c r="B13" s="54">
        <v>6</v>
      </c>
      <c r="C13" s="60">
        <f>'REMUNERACIONES-TEC.'!D14</f>
        <v>0</v>
      </c>
      <c r="D13" s="59">
        <f>'REMUNERACIONES-TEC.'!F14</f>
        <v>0</v>
      </c>
      <c r="E13" s="59">
        <f>'REMUNERACIONES-TEC.'!G14</f>
        <v>0</v>
      </c>
      <c r="F13" s="61">
        <f t="shared" si="0"/>
        <v>38.333333333333336</v>
      </c>
      <c r="G13" s="59">
        <f t="shared" si="5"/>
        <v>0</v>
      </c>
      <c r="H13" s="59">
        <f t="shared" si="4"/>
        <v>38.333333333333336</v>
      </c>
      <c r="I13" s="59">
        <f t="shared" si="3"/>
        <v>0</v>
      </c>
      <c r="J13" s="59">
        <f t="shared" si="1"/>
        <v>0</v>
      </c>
      <c r="K13" s="59">
        <f t="shared" si="2"/>
        <v>0</v>
      </c>
      <c r="L13" s="59">
        <f t="shared" si="6"/>
        <v>0</v>
      </c>
    </row>
    <row r="14" spans="2:12" ht="16.5" x14ac:dyDescent="0.3">
      <c r="B14" s="54">
        <v>7</v>
      </c>
      <c r="C14" s="60">
        <f>'REMUNERACIONES-TEC.'!D15</f>
        <v>0</v>
      </c>
      <c r="D14" s="59">
        <f>'REMUNERACIONES-TEC.'!F15</f>
        <v>0</v>
      </c>
      <c r="E14" s="59">
        <f>'REMUNERACIONES-TEC.'!G15</f>
        <v>0</v>
      </c>
      <c r="F14" s="61">
        <f t="shared" si="0"/>
        <v>38.333333333333336</v>
      </c>
      <c r="G14" s="59">
        <f t="shared" si="5"/>
        <v>0</v>
      </c>
      <c r="H14" s="59">
        <f t="shared" si="4"/>
        <v>38.333333333333336</v>
      </c>
      <c r="I14" s="59">
        <f t="shared" si="3"/>
        <v>0</v>
      </c>
      <c r="J14" s="59">
        <f t="shared" si="1"/>
        <v>0</v>
      </c>
      <c r="K14" s="59">
        <f t="shared" si="2"/>
        <v>0</v>
      </c>
      <c r="L14" s="59">
        <f t="shared" si="6"/>
        <v>0</v>
      </c>
    </row>
    <row r="15" spans="2:12" ht="16.5" x14ac:dyDescent="0.3">
      <c r="B15" s="54">
        <v>8</v>
      </c>
      <c r="C15" s="60">
        <f>'REMUNERACIONES-TEC.'!D16</f>
        <v>0</v>
      </c>
      <c r="D15" s="59">
        <f>'REMUNERACIONES-TEC.'!F16</f>
        <v>0</v>
      </c>
      <c r="E15" s="59">
        <f>'REMUNERACIONES-TEC.'!G16</f>
        <v>0</v>
      </c>
      <c r="F15" s="61">
        <f t="shared" si="0"/>
        <v>38.333333333333336</v>
      </c>
      <c r="G15" s="59">
        <f t="shared" si="5"/>
        <v>0</v>
      </c>
      <c r="H15" s="59">
        <f t="shared" si="4"/>
        <v>38.333333333333336</v>
      </c>
      <c r="I15" s="59">
        <f t="shared" si="3"/>
        <v>0</v>
      </c>
      <c r="J15" s="59">
        <f t="shared" si="1"/>
        <v>0</v>
      </c>
      <c r="K15" s="59">
        <f t="shared" si="2"/>
        <v>0</v>
      </c>
      <c r="L15" s="59">
        <f t="shared" si="6"/>
        <v>0</v>
      </c>
    </row>
    <row r="16" spans="2:12" ht="16.5" x14ac:dyDescent="0.3">
      <c r="B16" s="54">
        <v>9</v>
      </c>
      <c r="C16" s="62"/>
      <c r="D16" s="59"/>
      <c r="E16" s="59"/>
      <c r="F16" s="61"/>
      <c r="G16" s="59"/>
      <c r="H16" s="59"/>
      <c r="I16" s="59"/>
      <c r="J16" s="59"/>
      <c r="K16" s="59"/>
      <c r="L16" s="59"/>
    </row>
    <row r="17" spans="2:12" ht="16.5" x14ac:dyDescent="0.3">
      <c r="B17" s="54">
        <v>10</v>
      </c>
      <c r="C17" s="63"/>
      <c r="D17" s="64"/>
      <c r="E17" s="64"/>
      <c r="F17" s="65"/>
      <c r="G17" s="66"/>
      <c r="H17" s="64"/>
      <c r="I17" s="64"/>
      <c r="J17" s="64"/>
      <c r="K17" s="64"/>
      <c r="L17" s="66"/>
    </row>
    <row r="18" spans="2:12" ht="16.5" x14ac:dyDescent="0.3">
      <c r="B18" s="54">
        <v>11</v>
      </c>
      <c r="C18" s="67"/>
      <c r="D18" s="68"/>
      <c r="E18" s="68"/>
      <c r="F18" s="69"/>
      <c r="G18" s="70"/>
      <c r="H18" s="68"/>
      <c r="I18" s="68"/>
      <c r="J18" s="68"/>
      <c r="K18" s="68"/>
      <c r="L18" s="70"/>
    </row>
    <row r="19" spans="2:12" ht="16.5" x14ac:dyDescent="0.3">
      <c r="B19" s="71"/>
      <c r="C19" s="72" t="s">
        <v>48</v>
      </c>
      <c r="D19" s="73"/>
      <c r="E19" s="73"/>
      <c r="F19" s="74"/>
      <c r="G19" s="74"/>
      <c r="H19" s="74"/>
      <c r="I19" s="74"/>
      <c r="J19" s="74"/>
      <c r="K19" s="75"/>
      <c r="L19" s="76">
        <f>+SUM(L8:L18)</f>
        <v>0</v>
      </c>
    </row>
    <row r="20" spans="2:12" ht="9.75" customHeight="1" x14ac:dyDescent="0.3">
      <c r="B20" s="53"/>
      <c r="C20" s="161"/>
      <c r="D20" s="161"/>
      <c r="E20" s="161"/>
      <c r="F20" s="161"/>
      <c r="G20" s="161"/>
      <c r="H20" s="161"/>
      <c r="I20" s="161"/>
      <c r="J20" s="161"/>
      <c r="K20" s="161"/>
      <c r="L20" s="161"/>
    </row>
    <row r="21" spans="2:12" x14ac:dyDescent="0.2">
      <c r="D21" s="12"/>
      <c r="E21" s="13"/>
      <c r="F21" s="13"/>
      <c r="G21" s="13"/>
      <c r="H21" s="13"/>
      <c r="I21" s="13"/>
      <c r="J21" s="13"/>
      <c r="K21" s="13"/>
      <c r="L21" s="13"/>
    </row>
    <row r="22" spans="2:12" x14ac:dyDescent="0.2">
      <c r="D22" s="12"/>
      <c r="E22" s="13"/>
      <c r="F22" s="13"/>
      <c r="G22" s="13"/>
      <c r="H22" s="13"/>
      <c r="I22" s="13"/>
      <c r="J22" s="13"/>
      <c r="K22" s="13"/>
      <c r="L22" s="13"/>
    </row>
    <row r="23" spans="2:12" x14ac:dyDescent="0.2">
      <c r="D23" s="12"/>
      <c r="E23" s="13"/>
      <c r="F23" s="13"/>
      <c r="G23" s="13"/>
      <c r="H23" s="13"/>
      <c r="I23" s="13"/>
      <c r="J23" s="13"/>
      <c r="K23" s="13"/>
      <c r="L23" s="13"/>
    </row>
    <row r="24" spans="2:12" x14ac:dyDescent="0.2">
      <c r="D24" s="12"/>
      <c r="E24" s="13"/>
      <c r="F24" s="14"/>
      <c r="G24" s="14"/>
      <c r="H24" s="13"/>
      <c r="I24" s="13"/>
      <c r="J24" s="13"/>
      <c r="K24" s="13"/>
      <c r="L24" s="13"/>
    </row>
    <row r="25" spans="2:12" x14ac:dyDescent="0.2">
      <c r="D25" s="12"/>
      <c r="E25" s="13"/>
      <c r="F25" s="14"/>
      <c r="G25" s="14"/>
      <c r="H25" s="13"/>
      <c r="I25" s="13"/>
      <c r="J25" s="13"/>
      <c r="K25" s="13"/>
      <c r="L25" s="13"/>
    </row>
    <row r="26" spans="2:12" x14ac:dyDescent="0.2">
      <c r="D26" s="12"/>
      <c r="E26" s="13"/>
      <c r="F26" s="14"/>
      <c r="G26" s="14"/>
      <c r="H26" s="13"/>
      <c r="I26" s="13"/>
      <c r="J26" s="13"/>
      <c r="K26" s="13"/>
      <c r="L26" s="13"/>
    </row>
    <row r="27" spans="2:12" x14ac:dyDescent="0.2">
      <c r="D27" s="12"/>
      <c r="E27" s="13"/>
      <c r="F27" s="14"/>
      <c r="G27" s="14"/>
      <c r="H27" s="13"/>
      <c r="I27" s="13"/>
      <c r="J27" s="13"/>
      <c r="K27" s="13"/>
      <c r="L27" s="13"/>
    </row>
    <row r="28" spans="2:12" x14ac:dyDescent="0.2">
      <c r="D28" s="12"/>
      <c r="E28" s="13"/>
      <c r="F28" s="14"/>
      <c r="G28" s="14"/>
      <c r="H28" s="13"/>
      <c r="I28" s="13"/>
      <c r="J28" s="13"/>
      <c r="K28" s="13"/>
      <c r="L28" s="13"/>
    </row>
    <row r="29" spans="2:12" x14ac:dyDescent="0.2">
      <c r="D29" s="12"/>
      <c r="E29" s="13"/>
      <c r="F29" s="14"/>
      <c r="G29" s="14"/>
      <c r="H29" s="14"/>
      <c r="I29" s="13"/>
      <c r="J29" s="13"/>
      <c r="K29" s="13"/>
      <c r="L29" s="13"/>
    </row>
    <row r="30" spans="2:12" x14ac:dyDescent="0.2">
      <c r="L30" s="8"/>
    </row>
  </sheetData>
  <mergeCells count="9">
    <mergeCell ref="B2:K2"/>
    <mergeCell ref="C20:L20"/>
    <mergeCell ref="B5:B7"/>
    <mergeCell ref="B3:L3"/>
    <mergeCell ref="D5:D7"/>
    <mergeCell ref="E5:E7"/>
    <mergeCell ref="F5:F7"/>
    <mergeCell ref="K6:K7"/>
    <mergeCell ref="B4:L4"/>
  </mergeCells>
  <pageMargins left="0.98425196850393704" right="0.78740157480314965" top="1.5748031496062993" bottom="0.78740157480314965" header="0.59055118110236227" footer="0.3937007874015748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B1:N38"/>
  <sheetViews>
    <sheetView workbookViewId="0">
      <selection activeCell="B2" sqref="B2:K2"/>
    </sheetView>
  </sheetViews>
  <sheetFormatPr baseColWidth="10" defaultColWidth="11.42578125" defaultRowHeight="12.75" x14ac:dyDescent="0.2"/>
  <cols>
    <col min="1" max="1" width="11.42578125" style="6"/>
    <col min="2" max="2" width="6.5703125" style="6" customWidth="1"/>
    <col min="3" max="3" width="19.42578125" style="6" customWidth="1"/>
    <col min="4" max="4" width="16.42578125" style="6" customWidth="1"/>
    <col min="5" max="5" width="9.42578125" style="6" customWidth="1"/>
    <col min="6" max="6" width="10.28515625" style="6" customWidth="1"/>
    <col min="7" max="8" width="9.42578125" style="6" customWidth="1"/>
    <col min="9" max="9" width="15.42578125" style="6" customWidth="1"/>
    <col min="10" max="10" width="9.42578125" style="6" customWidth="1"/>
    <col min="11" max="11" width="11" style="6" customWidth="1"/>
    <col min="12" max="12" width="10.85546875" style="6" customWidth="1"/>
    <col min="13" max="16384" width="11.42578125" style="6"/>
  </cols>
  <sheetData>
    <row r="1" spans="2:14" x14ac:dyDescent="0.2">
      <c r="C1" s="5"/>
    </row>
    <row r="2" spans="2:14" ht="51" customHeight="1" x14ac:dyDescent="0.2">
      <c r="B2" s="188" t="str">
        <f>PROPUESTA!B2</f>
        <v xml:space="preserve">PROYECTO : </v>
      </c>
      <c r="C2" s="188"/>
      <c r="D2" s="188"/>
      <c r="E2" s="188"/>
      <c r="F2" s="188"/>
      <c r="G2" s="188"/>
      <c r="H2" s="188"/>
      <c r="I2" s="188"/>
      <c r="J2" s="188"/>
      <c r="K2" s="188"/>
      <c r="L2" s="90" t="e" vm="1">
        <v>#VALUE!</v>
      </c>
    </row>
    <row r="3" spans="2:14" ht="15.75" customHeight="1" x14ac:dyDescent="0.2">
      <c r="B3" s="175" t="s">
        <v>73</v>
      </c>
      <c r="C3" s="176"/>
      <c r="D3" s="176"/>
      <c r="E3" s="176"/>
      <c r="F3" s="176"/>
      <c r="G3" s="176"/>
      <c r="H3" s="176"/>
      <c r="I3" s="176"/>
      <c r="J3" s="176"/>
      <c r="K3" s="176"/>
      <c r="L3" s="177"/>
    </row>
    <row r="4" spans="2:14" ht="18" customHeight="1" x14ac:dyDescent="0.2">
      <c r="B4" s="178" t="s">
        <v>30</v>
      </c>
      <c r="C4" s="179"/>
      <c r="D4" s="179"/>
      <c r="E4" s="179"/>
      <c r="F4" s="179"/>
      <c r="G4" s="179"/>
      <c r="H4" s="179"/>
      <c r="I4" s="179"/>
      <c r="J4" s="179"/>
      <c r="K4" s="179"/>
      <c r="L4" s="180"/>
    </row>
    <row r="5" spans="2:14" ht="12.75" customHeight="1" x14ac:dyDescent="0.2">
      <c r="B5" s="181" t="s">
        <v>0</v>
      </c>
      <c r="C5" s="97"/>
      <c r="D5" s="182" t="s">
        <v>64</v>
      </c>
      <c r="E5" s="182" t="s">
        <v>31</v>
      </c>
      <c r="F5" s="185" t="s">
        <v>32</v>
      </c>
      <c r="G5" s="98" t="s">
        <v>33</v>
      </c>
      <c r="H5" s="99"/>
      <c r="I5" s="100"/>
      <c r="J5" s="100"/>
      <c r="K5" s="101"/>
      <c r="L5" s="102" t="s">
        <v>34</v>
      </c>
    </row>
    <row r="6" spans="2:14" ht="12.75" customHeight="1" x14ac:dyDescent="0.2">
      <c r="B6" s="181"/>
      <c r="C6" s="103" t="s">
        <v>46</v>
      </c>
      <c r="D6" s="183"/>
      <c r="E6" s="183"/>
      <c r="F6" s="186"/>
      <c r="G6" s="97" t="s">
        <v>35</v>
      </c>
      <c r="H6" s="104" t="s">
        <v>36</v>
      </c>
      <c r="I6" s="97" t="s">
        <v>37</v>
      </c>
      <c r="J6" s="97" t="s">
        <v>38</v>
      </c>
      <c r="K6" s="182" t="s">
        <v>39</v>
      </c>
      <c r="L6" s="105" t="s">
        <v>40</v>
      </c>
    </row>
    <row r="7" spans="2:14" ht="14.25" x14ac:dyDescent="0.2">
      <c r="B7" s="181"/>
      <c r="C7" s="106"/>
      <c r="D7" s="184"/>
      <c r="E7" s="184"/>
      <c r="F7" s="187"/>
      <c r="G7" s="107" t="s">
        <v>41</v>
      </c>
      <c r="H7" s="108" t="s">
        <v>41</v>
      </c>
      <c r="I7" s="107" t="s">
        <v>63</v>
      </c>
      <c r="J7" s="107" t="s">
        <v>42</v>
      </c>
      <c r="K7" s="184"/>
      <c r="L7" s="109" t="s">
        <v>43</v>
      </c>
    </row>
    <row r="8" spans="2:14" ht="16.5" x14ac:dyDescent="0.3">
      <c r="B8" s="54">
        <v>1</v>
      </c>
      <c r="C8" s="91">
        <f>'REMUNERACIONES-AUX.'!D9</f>
        <v>0</v>
      </c>
      <c r="D8" s="92">
        <f>'REMUNERACIONES-AUX.'!F9</f>
        <v>0</v>
      </c>
      <c r="E8" s="92">
        <f>'REMUNERACIONES-AUX.'!G9</f>
        <v>0</v>
      </c>
      <c r="F8" s="68">
        <f t="shared" ref="F8:F15" si="0">SUM(G8:K8)</f>
        <v>38.333333333333336</v>
      </c>
      <c r="G8" s="68">
        <f>+E8/12</f>
        <v>0</v>
      </c>
      <c r="H8" s="68">
        <f>460/12</f>
        <v>38.333333333333336</v>
      </c>
      <c r="I8" s="92">
        <f>+E8*0.1115</f>
        <v>0</v>
      </c>
      <c r="J8" s="68">
        <f t="shared" ref="J8:J15" si="1">+E8/12</f>
        <v>0</v>
      </c>
      <c r="K8" s="68">
        <f t="shared" ref="K8:K15" si="2">+E8/24</f>
        <v>0</v>
      </c>
      <c r="L8" s="68">
        <f t="shared" ref="L8:L15" si="3">F8*D8</f>
        <v>0</v>
      </c>
      <c r="N8" s="15"/>
    </row>
    <row r="9" spans="2:14" ht="16.5" x14ac:dyDescent="0.3">
      <c r="B9" s="54">
        <v>2</v>
      </c>
      <c r="C9" s="91">
        <f>'REMUNERACIONES-AUX.'!D10</f>
        <v>0</v>
      </c>
      <c r="D9" s="92">
        <f>'REMUNERACIONES-AUX.'!F10</f>
        <v>0</v>
      </c>
      <c r="E9" s="92">
        <f>'REMUNERACIONES-AUX.'!G10</f>
        <v>0</v>
      </c>
      <c r="F9" s="92">
        <f t="shared" si="0"/>
        <v>38.333333333333336</v>
      </c>
      <c r="G9" s="92">
        <f>+E9/12</f>
        <v>0</v>
      </c>
      <c r="H9" s="92">
        <f>H8</f>
        <v>38.333333333333336</v>
      </c>
      <c r="I9" s="92">
        <f t="shared" ref="I9:I15" si="4">+E9*0.1115</f>
        <v>0</v>
      </c>
      <c r="J9" s="92">
        <f t="shared" si="1"/>
        <v>0</v>
      </c>
      <c r="K9" s="92">
        <f t="shared" si="2"/>
        <v>0</v>
      </c>
      <c r="L9" s="92">
        <f t="shared" si="3"/>
        <v>0</v>
      </c>
      <c r="N9" s="15"/>
    </row>
    <row r="10" spans="2:14" ht="16.5" x14ac:dyDescent="0.3">
      <c r="B10" s="54">
        <v>3</v>
      </c>
      <c r="C10" s="91">
        <f>'REMUNERACIONES-AUX.'!D11</f>
        <v>0</v>
      </c>
      <c r="D10" s="92">
        <f>'REMUNERACIONES-AUX.'!F11</f>
        <v>0</v>
      </c>
      <c r="E10" s="92">
        <f>'REMUNERACIONES-AUX.'!G11</f>
        <v>0</v>
      </c>
      <c r="F10" s="92">
        <f t="shared" si="0"/>
        <v>38.333333333333336</v>
      </c>
      <c r="G10" s="92">
        <f>+E10/12</f>
        <v>0</v>
      </c>
      <c r="H10" s="92">
        <f t="shared" ref="H10:H15" si="5">H9</f>
        <v>38.333333333333336</v>
      </c>
      <c r="I10" s="92">
        <f t="shared" si="4"/>
        <v>0</v>
      </c>
      <c r="J10" s="92">
        <f t="shared" si="1"/>
        <v>0</v>
      </c>
      <c r="K10" s="92">
        <f t="shared" si="2"/>
        <v>0</v>
      </c>
      <c r="L10" s="92">
        <f t="shared" si="3"/>
        <v>0</v>
      </c>
      <c r="N10" s="15"/>
    </row>
    <row r="11" spans="2:14" ht="16.5" x14ac:dyDescent="0.3">
      <c r="B11" s="54">
        <v>4</v>
      </c>
      <c r="C11" s="91">
        <f>'REMUNERACIONES-AUX.'!D12</f>
        <v>0</v>
      </c>
      <c r="D11" s="92">
        <f>'REMUNERACIONES-AUX.'!F12</f>
        <v>0</v>
      </c>
      <c r="E11" s="92">
        <f>'REMUNERACIONES-AUX.'!G12</f>
        <v>0</v>
      </c>
      <c r="F11" s="92">
        <f t="shared" si="0"/>
        <v>38.333333333333336</v>
      </c>
      <c r="G11" s="92">
        <f t="shared" ref="G11:G15" si="6">+E11/12</f>
        <v>0</v>
      </c>
      <c r="H11" s="92">
        <f t="shared" si="5"/>
        <v>38.333333333333336</v>
      </c>
      <c r="I11" s="92">
        <f t="shared" si="4"/>
        <v>0</v>
      </c>
      <c r="J11" s="92">
        <f t="shared" si="1"/>
        <v>0</v>
      </c>
      <c r="K11" s="92">
        <f t="shared" si="2"/>
        <v>0</v>
      </c>
      <c r="L11" s="92">
        <f t="shared" si="3"/>
        <v>0</v>
      </c>
      <c r="N11" s="15"/>
    </row>
    <row r="12" spans="2:14" ht="16.5" x14ac:dyDescent="0.3">
      <c r="B12" s="54">
        <v>5</v>
      </c>
      <c r="C12" s="91">
        <f>'REMUNERACIONES-AUX.'!D13</f>
        <v>0</v>
      </c>
      <c r="D12" s="92">
        <f>'REMUNERACIONES-AUX.'!F13</f>
        <v>0</v>
      </c>
      <c r="E12" s="92">
        <f>'REMUNERACIONES-AUX.'!G13</f>
        <v>0</v>
      </c>
      <c r="F12" s="92">
        <f t="shared" si="0"/>
        <v>38.333333333333336</v>
      </c>
      <c r="G12" s="92">
        <f t="shared" si="6"/>
        <v>0</v>
      </c>
      <c r="H12" s="92">
        <f t="shared" si="5"/>
        <v>38.333333333333336</v>
      </c>
      <c r="I12" s="92">
        <f t="shared" si="4"/>
        <v>0</v>
      </c>
      <c r="J12" s="92">
        <f t="shared" si="1"/>
        <v>0</v>
      </c>
      <c r="K12" s="92">
        <f t="shared" si="2"/>
        <v>0</v>
      </c>
      <c r="L12" s="92">
        <f t="shared" si="3"/>
        <v>0</v>
      </c>
      <c r="N12" s="15"/>
    </row>
    <row r="13" spans="2:14" ht="16.5" x14ac:dyDescent="0.3">
      <c r="B13" s="54">
        <v>6</v>
      </c>
      <c r="C13" s="91">
        <f>'REMUNERACIONES-AUX.'!D14</f>
        <v>0</v>
      </c>
      <c r="D13" s="92">
        <f>'REMUNERACIONES-AUX.'!F14</f>
        <v>0</v>
      </c>
      <c r="E13" s="92">
        <f>'REMUNERACIONES-AUX.'!G14</f>
        <v>0</v>
      </c>
      <c r="F13" s="92">
        <f t="shared" si="0"/>
        <v>38.333333333333336</v>
      </c>
      <c r="G13" s="92">
        <f t="shared" si="6"/>
        <v>0</v>
      </c>
      <c r="H13" s="92">
        <f t="shared" si="5"/>
        <v>38.333333333333336</v>
      </c>
      <c r="I13" s="92">
        <f t="shared" si="4"/>
        <v>0</v>
      </c>
      <c r="J13" s="92">
        <f t="shared" si="1"/>
        <v>0</v>
      </c>
      <c r="K13" s="92">
        <f t="shared" si="2"/>
        <v>0</v>
      </c>
      <c r="L13" s="92">
        <f t="shared" si="3"/>
        <v>0</v>
      </c>
      <c r="N13" s="15"/>
    </row>
    <row r="14" spans="2:14" ht="16.5" x14ac:dyDescent="0.3">
      <c r="B14" s="54">
        <v>7</v>
      </c>
      <c r="C14" s="91">
        <f>'REMUNERACIONES-AUX.'!D15</f>
        <v>0</v>
      </c>
      <c r="D14" s="92">
        <f>'REMUNERACIONES-AUX.'!F15</f>
        <v>0</v>
      </c>
      <c r="E14" s="92">
        <f>'REMUNERACIONES-AUX.'!G15</f>
        <v>0</v>
      </c>
      <c r="F14" s="92">
        <f t="shared" si="0"/>
        <v>38.333333333333336</v>
      </c>
      <c r="G14" s="92">
        <f t="shared" si="6"/>
        <v>0</v>
      </c>
      <c r="H14" s="92">
        <f t="shared" si="5"/>
        <v>38.333333333333336</v>
      </c>
      <c r="I14" s="92">
        <f t="shared" si="4"/>
        <v>0</v>
      </c>
      <c r="J14" s="92">
        <f t="shared" si="1"/>
        <v>0</v>
      </c>
      <c r="K14" s="92">
        <f t="shared" si="2"/>
        <v>0</v>
      </c>
      <c r="L14" s="92">
        <f t="shared" si="3"/>
        <v>0</v>
      </c>
      <c r="N14" s="15"/>
    </row>
    <row r="15" spans="2:14" ht="16.5" x14ac:dyDescent="0.3">
      <c r="B15" s="54">
        <v>8</v>
      </c>
      <c r="C15" s="91">
        <f>'REMUNERACIONES-AUX.'!D16</f>
        <v>0</v>
      </c>
      <c r="D15" s="92">
        <f>'REMUNERACIONES-AUX.'!F16</f>
        <v>0</v>
      </c>
      <c r="E15" s="92">
        <f>'REMUNERACIONES-AUX.'!G16</f>
        <v>0</v>
      </c>
      <c r="F15" s="92">
        <f t="shared" si="0"/>
        <v>38.333333333333336</v>
      </c>
      <c r="G15" s="92">
        <f t="shared" si="6"/>
        <v>0</v>
      </c>
      <c r="H15" s="92">
        <f t="shared" si="5"/>
        <v>38.333333333333336</v>
      </c>
      <c r="I15" s="92">
        <f t="shared" si="4"/>
        <v>0</v>
      </c>
      <c r="J15" s="92">
        <f t="shared" si="1"/>
        <v>0</v>
      </c>
      <c r="K15" s="92">
        <f t="shared" si="2"/>
        <v>0</v>
      </c>
      <c r="L15" s="92">
        <f t="shared" si="3"/>
        <v>0</v>
      </c>
      <c r="N15" s="15"/>
    </row>
    <row r="16" spans="2:14" ht="16.5" x14ac:dyDescent="0.3">
      <c r="B16" s="54">
        <v>9</v>
      </c>
      <c r="C16" s="93"/>
      <c r="D16" s="92"/>
      <c r="E16" s="92"/>
      <c r="F16" s="92"/>
      <c r="G16" s="92"/>
      <c r="H16" s="92"/>
      <c r="I16" s="92"/>
      <c r="J16" s="92"/>
      <c r="K16" s="92"/>
      <c r="L16" s="92"/>
    </row>
    <row r="17" spans="2:14" ht="16.5" x14ac:dyDescent="0.3">
      <c r="B17" s="54">
        <v>10</v>
      </c>
      <c r="C17" s="94"/>
      <c r="D17" s="68"/>
      <c r="E17" s="68"/>
      <c r="F17" s="68"/>
      <c r="G17" s="68"/>
      <c r="H17" s="68"/>
      <c r="I17" s="68"/>
      <c r="J17" s="68"/>
      <c r="K17" s="68"/>
      <c r="L17" s="68"/>
    </row>
    <row r="18" spans="2:14" ht="16.5" x14ac:dyDescent="0.3">
      <c r="B18" s="71"/>
      <c r="C18" s="95" t="s">
        <v>44</v>
      </c>
      <c r="D18" s="76" t="s">
        <v>45</v>
      </c>
      <c r="E18" s="76"/>
      <c r="F18" s="96"/>
      <c r="G18" s="96"/>
      <c r="H18" s="96"/>
      <c r="I18" s="96"/>
      <c r="J18" s="96"/>
      <c r="K18" s="96"/>
      <c r="L18" s="76">
        <f>SUM(L8:L17)</f>
        <v>0</v>
      </c>
    </row>
    <row r="19" spans="2:14" x14ac:dyDescent="0.2"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2:14" x14ac:dyDescent="0.2">
      <c r="C20" s="7"/>
      <c r="D20" s="7"/>
      <c r="E20" s="7"/>
      <c r="F20" s="7"/>
      <c r="G20" s="7"/>
      <c r="H20" s="7"/>
      <c r="I20" s="7"/>
      <c r="J20" s="7"/>
      <c r="K20" s="7"/>
      <c r="L20" s="7"/>
      <c r="M20" s="8"/>
    </row>
    <row r="21" spans="2:14" x14ac:dyDescent="0.2">
      <c r="D21" s="7"/>
      <c r="E21" s="7"/>
      <c r="F21" s="7"/>
      <c r="G21" s="7"/>
      <c r="H21" s="7"/>
      <c r="I21" s="7"/>
      <c r="J21" s="7"/>
      <c r="K21" s="7"/>
      <c r="L21" s="7"/>
    </row>
    <row r="22" spans="2:14" x14ac:dyDescent="0.2"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2:14" x14ac:dyDescent="0.2">
      <c r="C23" s="7"/>
      <c r="D23" s="7"/>
      <c r="E23" s="7"/>
      <c r="F23" s="7"/>
      <c r="G23" s="7"/>
      <c r="H23" s="7"/>
      <c r="I23" s="7"/>
      <c r="J23" s="7"/>
      <c r="K23" s="7"/>
      <c r="L23" s="7"/>
      <c r="N23" s="9"/>
    </row>
    <row r="24" spans="2:14" x14ac:dyDescent="0.2"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2:14" x14ac:dyDescent="0.2">
      <c r="C25" s="11"/>
    </row>
    <row r="26" spans="2:14" x14ac:dyDescent="0.2">
      <c r="C26" s="11"/>
      <c r="K26" s="10"/>
      <c r="L26" s="10"/>
    </row>
    <row r="27" spans="2:14" x14ac:dyDescent="0.2">
      <c r="C27" s="11"/>
      <c r="K27" s="10"/>
      <c r="L27" s="10"/>
    </row>
    <row r="29" spans="2:14" x14ac:dyDescent="0.2">
      <c r="D29" s="12"/>
      <c r="E29" s="13"/>
      <c r="F29" s="13"/>
      <c r="G29" s="13"/>
      <c r="H29" s="13"/>
      <c r="I29" s="13"/>
      <c r="J29" s="13"/>
      <c r="K29" s="13"/>
      <c r="L29" s="13"/>
    </row>
    <row r="30" spans="2:14" x14ac:dyDescent="0.2">
      <c r="D30" s="12"/>
      <c r="E30" s="13"/>
      <c r="F30" s="13"/>
      <c r="G30" s="13"/>
      <c r="H30" s="13"/>
      <c r="I30" s="13"/>
      <c r="J30" s="13"/>
      <c r="K30" s="13"/>
      <c r="L30" s="13"/>
    </row>
    <row r="31" spans="2:14" x14ac:dyDescent="0.2">
      <c r="D31" s="12"/>
      <c r="E31" s="13"/>
      <c r="F31" s="13"/>
      <c r="G31" s="13"/>
      <c r="H31" s="13"/>
      <c r="I31" s="13"/>
      <c r="J31" s="13"/>
      <c r="K31" s="13"/>
      <c r="L31" s="13"/>
    </row>
    <row r="32" spans="2:14" x14ac:dyDescent="0.2">
      <c r="D32" s="12"/>
      <c r="E32" s="13"/>
      <c r="F32" s="14"/>
      <c r="G32" s="14"/>
      <c r="H32" s="13"/>
      <c r="I32" s="13"/>
      <c r="J32" s="13"/>
      <c r="K32" s="13"/>
      <c r="L32" s="13"/>
    </row>
    <row r="33" spans="4:12" x14ac:dyDescent="0.2">
      <c r="D33" s="12"/>
      <c r="E33" s="13"/>
      <c r="F33" s="14"/>
      <c r="G33" s="14"/>
      <c r="H33" s="13"/>
      <c r="I33" s="13"/>
      <c r="J33" s="13"/>
      <c r="K33" s="13"/>
      <c r="L33" s="13"/>
    </row>
    <row r="34" spans="4:12" x14ac:dyDescent="0.2">
      <c r="D34" s="12"/>
      <c r="E34" s="13"/>
      <c r="F34" s="14"/>
      <c r="G34" s="14"/>
      <c r="H34" s="13"/>
      <c r="I34" s="13"/>
      <c r="J34" s="13"/>
      <c r="K34" s="13"/>
      <c r="L34" s="13"/>
    </row>
    <row r="35" spans="4:12" x14ac:dyDescent="0.2">
      <c r="D35" s="12"/>
      <c r="E35" s="13"/>
      <c r="F35" s="14"/>
      <c r="G35" s="14"/>
      <c r="H35" s="13"/>
      <c r="I35" s="13"/>
      <c r="J35" s="13"/>
      <c r="K35" s="13"/>
      <c r="L35" s="13"/>
    </row>
    <row r="36" spans="4:12" x14ac:dyDescent="0.2">
      <c r="D36" s="12"/>
      <c r="E36" s="13"/>
      <c r="F36" s="14"/>
      <c r="G36" s="14"/>
      <c r="H36" s="13"/>
      <c r="I36" s="13"/>
      <c r="J36" s="13"/>
      <c r="K36" s="13"/>
      <c r="L36" s="13"/>
    </row>
    <row r="37" spans="4:12" x14ac:dyDescent="0.2">
      <c r="D37" s="12"/>
      <c r="E37" s="13"/>
      <c r="F37" s="14"/>
      <c r="G37" s="14"/>
      <c r="H37" s="14"/>
      <c r="I37" s="13"/>
      <c r="J37" s="13"/>
      <c r="K37" s="13"/>
      <c r="L37" s="13"/>
    </row>
    <row r="38" spans="4:12" x14ac:dyDescent="0.2">
      <c r="L38" s="8"/>
    </row>
  </sheetData>
  <mergeCells count="8">
    <mergeCell ref="B2:K2"/>
    <mergeCell ref="B3:L3"/>
    <mergeCell ref="B4:L4"/>
    <mergeCell ref="B5:B7"/>
    <mergeCell ref="D5:D7"/>
    <mergeCell ref="E5:E7"/>
    <mergeCell ref="F5:F7"/>
    <mergeCell ref="K6:K7"/>
  </mergeCells>
  <pageMargins left="0.98425196850393704" right="0.78740157480314965" top="1.5748031496062993" bottom="0.78740157480314965" header="0.59055118110236227" footer="0.3937007874015748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B4:J20"/>
  <sheetViews>
    <sheetView showGridLines="0" view="pageBreakPreview" zoomScale="115" zoomScaleNormal="100" zoomScaleSheetLayoutView="115" workbookViewId="0">
      <selection activeCell="B4" sqref="B4:H4"/>
    </sheetView>
  </sheetViews>
  <sheetFormatPr baseColWidth="10" defaultColWidth="9.140625" defaultRowHeight="12.75" x14ac:dyDescent="0.25"/>
  <cols>
    <col min="1" max="1" width="3" style="3" customWidth="1"/>
    <col min="2" max="2" width="9.140625" style="3" customWidth="1"/>
    <col min="3" max="3" width="25.5703125" style="3" customWidth="1"/>
    <col min="4" max="4" width="26.85546875" style="3" customWidth="1"/>
    <col min="5" max="5" width="14.28515625" style="3" customWidth="1"/>
    <col min="6" max="8" width="15.7109375" style="3" customWidth="1"/>
    <col min="9" max="9" width="19.7109375" style="3" customWidth="1"/>
    <col min="10" max="10" width="2.7109375" style="3" customWidth="1"/>
    <col min="11" max="16384" width="9.140625" style="3"/>
  </cols>
  <sheetData>
    <row r="4" spans="2:10" ht="42" customHeight="1" x14ac:dyDescent="0.25">
      <c r="B4" s="158" t="str">
        <f>PROPUESTA!B2</f>
        <v xml:space="preserve">PROYECTO : </v>
      </c>
      <c r="C4" s="159"/>
      <c r="D4" s="159"/>
      <c r="E4" s="159"/>
      <c r="F4" s="159"/>
      <c r="G4" s="159"/>
      <c r="H4" s="160"/>
      <c r="I4" s="29" t="e" vm="1">
        <v>#VALUE!</v>
      </c>
      <c r="J4" s="51"/>
    </row>
    <row r="5" spans="2:10" ht="15" customHeight="1" x14ac:dyDescent="0.25">
      <c r="B5" s="148" t="s">
        <v>74</v>
      </c>
      <c r="C5" s="148"/>
      <c r="D5" s="148"/>
      <c r="E5" s="148"/>
      <c r="F5" s="148"/>
      <c r="G5" s="148"/>
      <c r="H5" s="148"/>
      <c r="I5" s="148"/>
      <c r="J5" s="51"/>
    </row>
    <row r="6" spans="2:10" ht="16.5" x14ac:dyDescent="0.25">
      <c r="B6" s="149" t="s">
        <v>54</v>
      </c>
      <c r="C6" s="149"/>
      <c r="D6" s="149"/>
      <c r="E6" s="31"/>
      <c r="F6" s="31"/>
      <c r="G6" s="31"/>
      <c r="H6" s="31"/>
      <c r="I6" s="32"/>
      <c r="J6" s="51"/>
    </row>
    <row r="7" spans="2:10" ht="33" customHeight="1" x14ac:dyDescent="0.25">
      <c r="B7" s="47" t="s">
        <v>0</v>
      </c>
      <c r="C7" s="48" t="s">
        <v>20</v>
      </c>
      <c r="D7" s="48" t="s">
        <v>46</v>
      </c>
      <c r="E7" s="49" t="s">
        <v>51</v>
      </c>
      <c r="F7" s="49" t="s">
        <v>50</v>
      </c>
      <c r="G7" s="116" t="s">
        <v>52</v>
      </c>
      <c r="H7" s="116" t="s">
        <v>48</v>
      </c>
      <c r="I7" s="117" t="s">
        <v>53</v>
      </c>
      <c r="J7" s="51"/>
    </row>
    <row r="8" spans="2:10" ht="15.75" customHeight="1" x14ac:dyDescent="0.3">
      <c r="B8" s="33">
        <v>1</v>
      </c>
      <c r="C8" s="34"/>
      <c r="D8" s="118">
        <f>'REMUNERACIONES-TEC.'!D9</f>
        <v>0</v>
      </c>
      <c r="E8" s="110">
        <f>'REMUNERACIONES-TEC.'!F9</f>
        <v>0</v>
      </c>
      <c r="F8" s="36"/>
      <c r="G8" s="111"/>
      <c r="H8" s="111">
        <f>E8*F8*G8</f>
        <v>0</v>
      </c>
      <c r="I8" s="112"/>
      <c r="J8" s="51"/>
    </row>
    <row r="9" spans="2:10" ht="15.75" customHeight="1" x14ac:dyDescent="0.3">
      <c r="B9" s="33">
        <v>2</v>
      </c>
      <c r="C9" s="39"/>
      <c r="D9" s="118">
        <f>'REMUNERACIONES-TEC.'!D10</f>
        <v>0</v>
      </c>
      <c r="E9" s="110">
        <f>'REMUNERACIONES-TEC.'!F10</f>
        <v>0</v>
      </c>
      <c r="F9" s="36"/>
      <c r="G9" s="111"/>
      <c r="H9" s="111">
        <f t="shared" ref="H9:H15" si="0">E9*F9*G9</f>
        <v>0</v>
      </c>
      <c r="I9" s="112"/>
      <c r="J9" s="51"/>
    </row>
    <row r="10" spans="2:10" ht="16.5" customHeight="1" x14ac:dyDescent="0.3">
      <c r="B10" s="33">
        <v>3</v>
      </c>
      <c r="C10" s="34"/>
      <c r="D10" s="118">
        <f>'REMUNERACIONES-TEC.'!D11</f>
        <v>0</v>
      </c>
      <c r="E10" s="110">
        <f>'REMUNERACIONES-TEC.'!F11</f>
        <v>0</v>
      </c>
      <c r="F10" s="36"/>
      <c r="G10" s="111"/>
      <c r="H10" s="111">
        <f t="shared" si="0"/>
        <v>0</v>
      </c>
      <c r="I10" s="112"/>
      <c r="J10" s="51"/>
    </row>
    <row r="11" spans="2:10" ht="16.5" customHeight="1" x14ac:dyDescent="0.3">
      <c r="B11" s="33">
        <v>4</v>
      </c>
      <c r="C11" s="34"/>
      <c r="D11" s="118">
        <f>'REMUNERACIONES-TEC.'!D12</f>
        <v>0</v>
      </c>
      <c r="E11" s="110">
        <f>'REMUNERACIONES-TEC.'!F12</f>
        <v>0</v>
      </c>
      <c r="F11" s="36"/>
      <c r="G11" s="111"/>
      <c r="H11" s="111">
        <f t="shared" si="0"/>
        <v>0</v>
      </c>
      <c r="I11" s="112"/>
      <c r="J11" s="51"/>
    </row>
    <row r="12" spans="2:10" ht="15.75" customHeight="1" x14ac:dyDescent="0.3">
      <c r="B12" s="33">
        <v>5</v>
      </c>
      <c r="C12" s="34"/>
      <c r="D12" s="119">
        <f>'REMUNERACIONES-TEC.'!D13</f>
        <v>0</v>
      </c>
      <c r="E12" s="110">
        <f>'REMUNERACIONES-TEC.'!F13</f>
        <v>0</v>
      </c>
      <c r="F12" s="36"/>
      <c r="G12" s="111"/>
      <c r="H12" s="111">
        <f t="shared" si="0"/>
        <v>0</v>
      </c>
      <c r="I12" s="112"/>
      <c r="J12" s="51"/>
    </row>
    <row r="13" spans="2:10" ht="16.5" customHeight="1" x14ac:dyDescent="0.3">
      <c r="B13" s="33">
        <v>6</v>
      </c>
      <c r="C13" s="34"/>
      <c r="D13" s="118">
        <f>'REMUNERACIONES-TEC.'!D14</f>
        <v>0</v>
      </c>
      <c r="E13" s="110">
        <f>'REMUNERACIONES-TEC.'!F14</f>
        <v>0</v>
      </c>
      <c r="F13" s="36"/>
      <c r="G13" s="111"/>
      <c r="H13" s="111">
        <f t="shared" si="0"/>
        <v>0</v>
      </c>
      <c r="I13" s="112"/>
      <c r="J13" s="51"/>
    </row>
    <row r="14" spans="2:10" ht="16.5" customHeight="1" x14ac:dyDescent="0.3">
      <c r="B14" s="33">
        <v>7</v>
      </c>
      <c r="C14" s="34"/>
      <c r="D14" s="118">
        <f>'REMUNERACIONES-TEC.'!D15</f>
        <v>0</v>
      </c>
      <c r="E14" s="110">
        <f>'REMUNERACIONES-TEC.'!F15</f>
        <v>0</v>
      </c>
      <c r="F14" s="36"/>
      <c r="G14" s="111"/>
      <c r="H14" s="111">
        <f t="shared" si="0"/>
        <v>0</v>
      </c>
      <c r="I14" s="112"/>
      <c r="J14" s="51"/>
    </row>
    <row r="15" spans="2:10" ht="16.5" customHeight="1" x14ac:dyDescent="0.3">
      <c r="B15" s="33">
        <v>8</v>
      </c>
      <c r="C15" s="34"/>
      <c r="D15" s="118">
        <f>'REMUNERACIONES-TEC.'!D16</f>
        <v>0</v>
      </c>
      <c r="E15" s="110">
        <f>'REMUNERACIONES-TEC.'!F16</f>
        <v>0</v>
      </c>
      <c r="F15" s="36"/>
      <c r="G15" s="111"/>
      <c r="H15" s="111">
        <f t="shared" si="0"/>
        <v>0</v>
      </c>
      <c r="I15" s="112"/>
      <c r="J15" s="51"/>
    </row>
    <row r="16" spans="2:10" ht="16.5" customHeight="1" x14ac:dyDescent="0.3">
      <c r="B16" s="33">
        <v>9</v>
      </c>
      <c r="C16" s="34"/>
      <c r="D16" s="118"/>
      <c r="E16" s="120"/>
      <c r="F16" s="36"/>
      <c r="G16" s="111"/>
      <c r="H16" s="111"/>
      <c r="I16" s="112"/>
      <c r="J16" s="51"/>
    </row>
    <row r="17" spans="2:10" ht="16.5" customHeight="1" x14ac:dyDescent="0.3">
      <c r="B17" s="33">
        <v>10</v>
      </c>
      <c r="C17" s="34"/>
      <c r="D17" s="118"/>
      <c r="E17" s="118"/>
      <c r="F17" s="36"/>
      <c r="G17" s="111"/>
      <c r="H17" s="111"/>
      <c r="I17" s="112"/>
      <c r="J17" s="51"/>
    </row>
    <row r="18" spans="2:10" ht="14.25" customHeight="1" x14ac:dyDescent="0.3">
      <c r="B18" s="33">
        <v>11</v>
      </c>
      <c r="C18" s="34"/>
      <c r="D18" s="34"/>
      <c r="E18" s="34"/>
      <c r="F18" s="36"/>
      <c r="G18" s="111"/>
      <c r="H18" s="111"/>
      <c r="I18" s="112"/>
      <c r="J18" s="51"/>
    </row>
    <row r="19" spans="2:10" ht="14.25" customHeight="1" x14ac:dyDescent="0.25">
      <c r="B19" s="41"/>
      <c r="C19" s="42" t="s">
        <v>25</v>
      </c>
      <c r="D19" s="43"/>
      <c r="E19" s="43"/>
      <c r="F19" s="44"/>
      <c r="G19" s="45"/>
      <c r="H19" s="114">
        <f>SUM(H8:H18)</f>
        <v>0</v>
      </c>
      <c r="I19" s="115"/>
      <c r="J19" s="51"/>
    </row>
    <row r="20" spans="2:10" ht="10.5" customHeight="1" x14ac:dyDescent="0.25">
      <c r="B20" s="150"/>
      <c r="C20" s="150"/>
      <c r="D20" s="150"/>
      <c r="E20" s="150"/>
      <c r="F20" s="150"/>
      <c r="G20" s="150"/>
      <c r="H20" s="150"/>
      <c r="I20" s="150"/>
      <c r="J20" s="51"/>
    </row>
  </sheetData>
  <mergeCells count="4">
    <mergeCell ref="B20:I20"/>
    <mergeCell ref="B5:I5"/>
    <mergeCell ref="B6:D6"/>
    <mergeCell ref="B4:H4"/>
  </mergeCells>
  <printOptions horizontalCentered="1" verticalCentered="1"/>
  <pageMargins left="0.78740157480314965" right="0.78740157480314965" top="1.5748031496062993" bottom="0.98425196850393704" header="0.51181102362204722" footer="0.51181102362204722"/>
  <pageSetup paperSize="9" scale="8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B4:I20"/>
  <sheetViews>
    <sheetView showGridLines="0" view="pageBreakPreview" zoomScale="115" zoomScaleNormal="100" zoomScaleSheetLayoutView="115" workbookViewId="0">
      <selection activeCell="B4" sqref="B4:H4"/>
    </sheetView>
  </sheetViews>
  <sheetFormatPr baseColWidth="10" defaultColWidth="9.140625" defaultRowHeight="12.75" x14ac:dyDescent="0.25"/>
  <cols>
    <col min="1" max="1" width="3" style="3" customWidth="1"/>
    <col min="2" max="2" width="9.140625" style="3" customWidth="1"/>
    <col min="3" max="3" width="29.85546875" style="3" customWidth="1"/>
    <col min="4" max="4" width="34.7109375" style="3" customWidth="1"/>
    <col min="5" max="5" width="14.28515625" style="3" customWidth="1"/>
    <col min="6" max="8" width="15.7109375" style="3" customWidth="1"/>
    <col min="9" max="9" width="19.7109375" style="3" customWidth="1"/>
    <col min="10" max="10" width="2.7109375" style="3" customWidth="1"/>
    <col min="11" max="16384" width="9.140625" style="3"/>
  </cols>
  <sheetData>
    <row r="4" spans="2:9" ht="39.75" customHeight="1" x14ac:dyDescent="0.25">
      <c r="B4" s="158" t="str">
        <f>PROPUESTA!B2</f>
        <v xml:space="preserve">PROYECTO : </v>
      </c>
      <c r="C4" s="159"/>
      <c r="D4" s="159"/>
      <c r="E4" s="159"/>
      <c r="F4" s="159"/>
      <c r="G4" s="159"/>
      <c r="H4" s="160"/>
      <c r="I4" s="29" t="e" vm="1">
        <v>#VALUE!</v>
      </c>
    </row>
    <row r="5" spans="2:9" ht="17.25" customHeight="1" x14ac:dyDescent="0.25">
      <c r="B5" s="148" t="s">
        <v>75</v>
      </c>
      <c r="C5" s="148"/>
      <c r="D5" s="148"/>
      <c r="E5" s="148"/>
      <c r="F5" s="148"/>
      <c r="G5" s="148"/>
      <c r="H5" s="148"/>
      <c r="I5" s="148"/>
    </row>
    <row r="6" spans="2:9" ht="15" customHeight="1" x14ac:dyDescent="0.25">
      <c r="B6" s="149" t="s">
        <v>55</v>
      </c>
      <c r="C6" s="149"/>
      <c r="D6" s="149"/>
      <c r="E6" s="31"/>
      <c r="F6" s="31"/>
      <c r="G6" s="31"/>
      <c r="H6" s="31"/>
      <c r="I6" s="32"/>
    </row>
    <row r="7" spans="2:9" ht="29.25" customHeight="1" x14ac:dyDescent="0.25">
      <c r="B7" s="47" t="s">
        <v>0</v>
      </c>
      <c r="C7" s="48" t="s">
        <v>20</v>
      </c>
      <c r="D7" s="48" t="s">
        <v>46</v>
      </c>
      <c r="E7" s="49" t="s">
        <v>51</v>
      </c>
      <c r="F7" s="49" t="s">
        <v>50</v>
      </c>
      <c r="G7" s="116" t="s">
        <v>52</v>
      </c>
      <c r="H7" s="116" t="s">
        <v>48</v>
      </c>
      <c r="I7" s="122" t="s">
        <v>53</v>
      </c>
    </row>
    <row r="8" spans="2:9" ht="16.5" x14ac:dyDescent="0.3">
      <c r="B8" s="33">
        <v>1</v>
      </c>
      <c r="C8" s="34"/>
      <c r="D8" s="34">
        <f>'REMUNERACIONES-AUX.'!D9</f>
        <v>0</v>
      </c>
      <c r="E8" s="110">
        <f>'REMUNERACIONES-AUX.'!F9</f>
        <v>0</v>
      </c>
      <c r="F8" s="36"/>
      <c r="G8" s="111"/>
      <c r="H8" s="111">
        <f>E8*F8*G8</f>
        <v>0</v>
      </c>
      <c r="I8" s="112"/>
    </row>
    <row r="9" spans="2:9" ht="16.5" x14ac:dyDescent="0.3">
      <c r="B9" s="33">
        <v>2</v>
      </c>
      <c r="C9" s="39"/>
      <c r="D9" s="34">
        <f>'REMUNERACIONES-AUX.'!D10</f>
        <v>0</v>
      </c>
      <c r="E9" s="110">
        <f>'REMUNERACIONES-AUX.'!F10</f>
        <v>0</v>
      </c>
      <c r="F9" s="36"/>
      <c r="G9" s="111"/>
      <c r="H9" s="111">
        <f t="shared" ref="H9:H15" si="0">E9*F9*G9</f>
        <v>0</v>
      </c>
      <c r="I9" s="112"/>
    </row>
    <row r="10" spans="2:9" ht="16.5" x14ac:dyDescent="0.3">
      <c r="B10" s="33">
        <v>3</v>
      </c>
      <c r="C10" s="34"/>
      <c r="D10" s="34">
        <f>'REMUNERACIONES-AUX.'!D11</f>
        <v>0</v>
      </c>
      <c r="E10" s="110">
        <f>'REMUNERACIONES-AUX.'!F11</f>
        <v>0</v>
      </c>
      <c r="F10" s="36"/>
      <c r="G10" s="111"/>
      <c r="H10" s="111">
        <f t="shared" si="0"/>
        <v>0</v>
      </c>
      <c r="I10" s="112"/>
    </row>
    <row r="11" spans="2:9" ht="16.5" x14ac:dyDescent="0.3">
      <c r="B11" s="33">
        <v>4</v>
      </c>
      <c r="C11" s="34"/>
      <c r="D11" s="34">
        <f>'REMUNERACIONES-AUX.'!D12</f>
        <v>0</v>
      </c>
      <c r="E11" s="110">
        <f>'REMUNERACIONES-AUX.'!F12</f>
        <v>0</v>
      </c>
      <c r="F11" s="36"/>
      <c r="G11" s="111"/>
      <c r="H11" s="111">
        <f t="shared" si="0"/>
        <v>0</v>
      </c>
      <c r="I11" s="112"/>
    </row>
    <row r="12" spans="2:9" ht="16.5" x14ac:dyDescent="0.3">
      <c r="B12" s="33">
        <v>5</v>
      </c>
      <c r="C12" s="34"/>
      <c r="D12" s="34">
        <f>'REMUNERACIONES-AUX.'!D13</f>
        <v>0</v>
      </c>
      <c r="E12" s="110">
        <f>'REMUNERACIONES-AUX.'!F13</f>
        <v>0</v>
      </c>
      <c r="F12" s="36"/>
      <c r="G12" s="111"/>
      <c r="H12" s="111">
        <f t="shared" si="0"/>
        <v>0</v>
      </c>
      <c r="I12" s="112"/>
    </row>
    <row r="13" spans="2:9" ht="16.5" x14ac:dyDescent="0.3">
      <c r="B13" s="33">
        <v>6</v>
      </c>
      <c r="C13" s="34"/>
      <c r="D13" s="34">
        <f>'REMUNERACIONES-AUX.'!D14</f>
        <v>0</v>
      </c>
      <c r="E13" s="110">
        <f>'REMUNERACIONES-AUX.'!F14</f>
        <v>0</v>
      </c>
      <c r="F13" s="36"/>
      <c r="G13" s="111"/>
      <c r="H13" s="111">
        <f t="shared" si="0"/>
        <v>0</v>
      </c>
      <c r="I13" s="112"/>
    </row>
    <row r="14" spans="2:9" ht="16.5" x14ac:dyDescent="0.3">
      <c r="B14" s="33">
        <v>7</v>
      </c>
      <c r="C14" s="34"/>
      <c r="D14" s="34">
        <f>'REMUNERACIONES-AUX.'!D15</f>
        <v>0</v>
      </c>
      <c r="E14" s="110">
        <f>'REMUNERACIONES-AUX.'!F15</f>
        <v>0</v>
      </c>
      <c r="F14" s="36"/>
      <c r="G14" s="111"/>
      <c r="H14" s="111">
        <f t="shared" si="0"/>
        <v>0</v>
      </c>
      <c r="I14" s="112"/>
    </row>
    <row r="15" spans="2:9" ht="16.5" x14ac:dyDescent="0.3">
      <c r="B15" s="33">
        <v>8</v>
      </c>
      <c r="C15" s="34"/>
      <c r="D15" s="34">
        <f>'REMUNERACIONES-AUX.'!D16</f>
        <v>0</v>
      </c>
      <c r="E15" s="110">
        <f>'REMUNERACIONES-AUX.'!F16</f>
        <v>0</v>
      </c>
      <c r="F15" s="36"/>
      <c r="G15" s="111"/>
      <c r="H15" s="111">
        <f t="shared" si="0"/>
        <v>0</v>
      </c>
      <c r="I15" s="112"/>
    </row>
    <row r="16" spans="2:9" ht="16.5" x14ac:dyDescent="0.3">
      <c r="B16" s="33">
        <v>9</v>
      </c>
      <c r="C16" s="34"/>
      <c r="D16" s="34"/>
      <c r="E16" s="113"/>
      <c r="F16" s="36"/>
      <c r="G16" s="111"/>
      <c r="H16" s="111"/>
      <c r="I16" s="112"/>
    </row>
    <row r="17" spans="2:9" ht="16.5" x14ac:dyDescent="0.3">
      <c r="B17" s="33">
        <v>10</v>
      </c>
      <c r="C17" s="34"/>
      <c r="D17" s="34"/>
      <c r="E17" s="34"/>
      <c r="F17" s="36"/>
      <c r="G17" s="111"/>
      <c r="H17" s="111"/>
      <c r="I17" s="112"/>
    </row>
    <row r="18" spans="2:9" ht="16.5" x14ac:dyDescent="0.3">
      <c r="B18" s="33">
        <v>11</v>
      </c>
      <c r="C18" s="34"/>
      <c r="D18" s="34"/>
      <c r="E18" s="34"/>
      <c r="F18" s="36"/>
      <c r="G18" s="111"/>
      <c r="H18" s="111"/>
      <c r="I18" s="112"/>
    </row>
    <row r="19" spans="2:9" ht="16.5" x14ac:dyDescent="0.25">
      <c r="B19" s="41"/>
      <c r="C19" s="42" t="s">
        <v>25</v>
      </c>
      <c r="D19" s="43"/>
      <c r="E19" s="43"/>
      <c r="F19" s="44"/>
      <c r="G19" s="45"/>
      <c r="H19" s="114">
        <f>SUM(H8:H18)</f>
        <v>0</v>
      </c>
      <c r="I19" s="115"/>
    </row>
    <row r="20" spans="2:9" ht="16.5" x14ac:dyDescent="0.25">
      <c r="B20" s="41"/>
      <c r="C20" s="42" t="s">
        <v>25</v>
      </c>
      <c r="D20" s="43"/>
      <c r="E20" s="43"/>
      <c r="F20" s="44"/>
      <c r="G20" s="45"/>
      <c r="H20" s="45"/>
      <c r="I20" s="121"/>
    </row>
  </sheetData>
  <mergeCells count="3">
    <mergeCell ref="B5:I5"/>
    <mergeCell ref="B6:D6"/>
    <mergeCell ref="B4:H4"/>
  </mergeCells>
  <printOptions horizontalCentered="1" verticalCentered="1"/>
  <pageMargins left="0.78740157480314965" right="0.78740157480314965" top="1.5748031496062993" bottom="0.98425196850393704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B4:I18"/>
  <sheetViews>
    <sheetView showGridLines="0" view="pageBreakPreview" zoomScaleNormal="100" zoomScaleSheetLayoutView="100" workbookViewId="0">
      <selection activeCell="B4" sqref="B4:H4"/>
    </sheetView>
  </sheetViews>
  <sheetFormatPr baseColWidth="10" defaultColWidth="9.140625" defaultRowHeight="12.75" x14ac:dyDescent="0.25"/>
  <cols>
    <col min="1" max="1" width="3" style="3" customWidth="1"/>
    <col min="2" max="2" width="9.140625" style="3" customWidth="1"/>
    <col min="3" max="3" width="34.42578125" style="3" customWidth="1"/>
    <col min="4" max="4" width="12.5703125" style="3" customWidth="1"/>
    <col min="5" max="5" width="14.28515625" style="3" customWidth="1"/>
    <col min="6" max="8" width="15.7109375" style="3" customWidth="1"/>
    <col min="9" max="9" width="19.7109375" style="3" customWidth="1"/>
    <col min="10" max="10" width="2.7109375" style="3" customWidth="1"/>
    <col min="11" max="16384" width="9.140625" style="3"/>
  </cols>
  <sheetData>
    <row r="4" spans="2:9" ht="43.5" customHeight="1" x14ac:dyDescent="0.25">
      <c r="B4" s="158" t="str">
        <f>PROPUESTA!B2</f>
        <v xml:space="preserve">PROYECTO : </v>
      </c>
      <c r="C4" s="159"/>
      <c r="D4" s="159"/>
      <c r="E4" s="159"/>
      <c r="F4" s="159"/>
      <c r="G4" s="159"/>
      <c r="H4" s="160"/>
      <c r="I4" s="29" t="e" vm="1">
        <v>#VALUE!</v>
      </c>
    </row>
    <row r="5" spans="2:9" ht="19.5" customHeight="1" x14ac:dyDescent="0.25">
      <c r="B5" s="148" t="s">
        <v>76</v>
      </c>
      <c r="C5" s="148"/>
      <c r="D5" s="148"/>
      <c r="E5" s="148"/>
      <c r="F5" s="148"/>
      <c r="G5" s="148"/>
      <c r="H5" s="148"/>
      <c r="I5" s="148"/>
    </row>
    <row r="6" spans="2:9" ht="16.5" x14ac:dyDescent="0.25">
      <c r="B6" s="149" t="str">
        <f>PROPUESTA!C11</f>
        <v>Subcontratos y servicios varios</v>
      </c>
      <c r="C6" s="149"/>
      <c r="D6" s="149"/>
      <c r="E6" s="31"/>
      <c r="F6" s="31"/>
      <c r="G6" s="31"/>
      <c r="H6" s="31"/>
      <c r="I6" s="32"/>
    </row>
    <row r="7" spans="2:9" ht="33" customHeight="1" x14ac:dyDescent="0.25">
      <c r="B7" s="47" t="s">
        <v>0</v>
      </c>
      <c r="C7" s="48" t="s">
        <v>56</v>
      </c>
      <c r="D7" s="48" t="s">
        <v>49</v>
      </c>
      <c r="E7" s="49" t="s">
        <v>50</v>
      </c>
      <c r="F7" s="49" t="s">
        <v>57</v>
      </c>
      <c r="G7" s="116" t="s">
        <v>58</v>
      </c>
      <c r="H7" s="116" t="s">
        <v>59</v>
      </c>
      <c r="I7" s="117" t="s">
        <v>53</v>
      </c>
    </row>
    <row r="8" spans="2:9" ht="46.5" customHeight="1" x14ac:dyDescent="0.3">
      <c r="B8" s="33">
        <v>1</v>
      </c>
      <c r="C8" s="40"/>
      <c r="D8" s="123"/>
      <c r="E8" s="110"/>
      <c r="F8" s="36"/>
      <c r="G8" s="124"/>
      <c r="H8" s="125">
        <f>E8*G8</f>
        <v>0</v>
      </c>
      <c r="I8" s="112"/>
    </row>
    <row r="9" spans="2:9" ht="27.75" customHeight="1" x14ac:dyDescent="0.3">
      <c r="B9" s="33">
        <v>2</v>
      </c>
      <c r="C9" s="126"/>
      <c r="D9" s="123"/>
      <c r="E9" s="110"/>
      <c r="F9" s="36"/>
      <c r="G9" s="124"/>
      <c r="H9" s="125">
        <f t="shared" ref="H9:H13" si="0">E9*G9</f>
        <v>0</v>
      </c>
      <c r="I9" s="112"/>
    </row>
    <row r="10" spans="2:9" ht="23.25" customHeight="1" x14ac:dyDescent="0.3">
      <c r="B10" s="33">
        <v>3</v>
      </c>
      <c r="C10" s="40"/>
      <c r="D10" s="123"/>
      <c r="E10" s="110"/>
      <c r="F10" s="36"/>
      <c r="G10" s="124"/>
      <c r="H10" s="125">
        <f t="shared" si="0"/>
        <v>0</v>
      </c>
      <c r="I10" s="112"/>
    </row>
    <row r="11" spans="2:9" ht="30" customHeight="1" x14ac:dyDescent="0.3">
      <c r="B11" s="33">
        <v>4</v>
      </c>
      <c r="C11" s="40"/>
      <c r="D11" s="123"/>
      <c r="E11" s="110"/>
      <c r="F11" s="36"/>
      <c r="G11" s="124"/>
      <c r="H11" s="125">
        <f t="shared" si="0"/>
        <v>0</v>
      </c>
      <c r="I11" s="112"/>
    </row>
    <row r="12" spans="2:9" ht="27" customHeight="1" x14ac:dyDescent="0.3">
      <c r="B12" s="33">
        <v>5</v>
      </c>
      <c r="C12" s="40"/>
      <c r="D12" s="123"/>
      <c r="E12" s="110"/>
      <c r="F12" s="36"/>
      <c r="G12" s="124"/>
      <c r="H12" s="125">
        <f t="shared" si="0"/>
        <v>0</v>
      </c>
      <c r="I12" s="112"/>
    </row>
    <row r="13" spans="2:9" ht="16.5" customHeight="1" x14ac:dyDescent="0.3">
      <c r="B13" s="33">
        <v>6</v>
      </c>
      <c r="C13" s="34"/>
      <c r="D13" s="123"/>
      <c r="E13" s="110"/>
      <c r="F13" s="36"/>
      <c r="G13" s="124"/>
      <c r="H13" s="125">
        <f t="shared" si="0"/>
        <v>0</v>
      </c>
      <c r="I13" s="112"/>
    </row>
    <row r="14" spans="2:9" ht="16.5" customHeight="1" x14ac:dyDescent="0.3">
      <c r="B14" s="33">
        <v>7</v>
      </c>
      <c r="C14" s="34"/>
      <c r="D14" s="123"/>
      <c r="E14" s="110"/>
      <c r="F14" s="36"/>
      <c r="G14" s="124"/>
      <c r="H14" s="125">
        <f>E14*F14*G14</f>
        <v>0</v>
      </c>
      <c r="I14" s="112"/>
    </row>
    <row r="15" spans="2:9" ht="16.5" customHeight="1" x14ac:dyDescent="0.3">
      <c r="B15" s="33">
        <v>8</v>
      </c>
      <c r="C15" s="34"/>
      <c r="D15" s="34"/>
      <c r="E15" s="110"/>
      <c r="F15" s="36"/>
      <c r="G15" s="124"/>
      <c r="H15" s="125"/>
      <c r="I15" s="112"/>
    </row>
    <row r="16" spans="2:9" ht="16.5" customHeight="1" x14ac:dyDescent="0.3">
      <c r="B16" s="33">
        <v>9</v>
      </c>
      <c r="C16" s="34"/>
      <c r="D16" s="34"/>
      <c r="E16" s="113"/>
      <c r="F16" s="36"/>
      <c r="G16" s="124"/>
      <c r="H16" s="127"/>
      <c r="I16" s="112"/>
    </row>
    <row r="17" spans="2:9" ht="14.25" customHeight="1" x14ac:dyDescent="0.25">
      <c r="B17" s="41"/>
      <c r="C17" s="42" t="s">
        <v>25</v>
      </c>
      <c r="D17" s="43"/>
      <c r="E17" s="43"/>
      <c r="F17" s="44"/>
      <c r="G17" s="45"/>
      <c r="H17" s="128">
        <f>SUM(H8:H16)</f>
        <v>0</v>
      </c>
      <c r="I17" s="115"/>
    </row>
    <row r="18" spans="2:9" ht="10.5" customHeight="1" x14ac:dyDescent="0.25">
      <c r="B18" s="150"/>
      <c r="C18" s="150"/>
      <c r="D18" s="150"/>
      <c r="E18" s="150"/>
      <c r="F18" s="150"/>
      <c r="G18" s="150"/>
      <c r="H18" s="150"/>
      <c r="I18" s="150"/>
    </row>
  </sheetData>
  <mergeCells count="4">
    <mergeCell ref="B5:I5"/>
    <mergeCell ref="B6:D6"/>
    <mergeCell ref="B18:I18"/>
    <mergeCell ref="B4:H4"/>
  </mergeCells>
  <printOptions horizontalCentered="1" verticalCentered="1"/>
  <pageMargins left="0.78740157480314965" right="0.78740157480314965" top="1.5748031496062993" bottom="0.98425196850393704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B4:I16"/>
  <sheetViews>
    <sheetView showGridLines="0" view="pageBreakPreview" zoomScale="115" zoomScaleNormal="100" zoomScaleSheetLayoutView="115" workbookViewId="0">
      <selection activeCell="B4" sqref="B4:H4"/>
    </sheetView>
  </sheetViews>
  <sheetFormatPr baseColWidth="10" defaultColWidth="9.140625" defaultRowHeight="12.75" x14ac:dyDescent="0.25"/>
  <cols>
    <col min="1" max="1" width="3" style="3" customWidth="1"/>
    <col min="2" max="2" width="9.140625" style="3" customWidth="1"/>
    <col min="3" max="3" width="34.42578125" style="3" customWidth="1"/>
    <col min="4" max="4" width="12.5703125" style="3" customWidth="1"/>
    <col min="5" max="5" width="14.28515625" style="3" customWidth="1"/>
    <col min="6" max="8" width="15.7109375" style="3" customWidth="1"/>
    <col min="9" max="9" width="19.7109375" style="3" customWidth="1"/>
    <col min="10" max="10" width="2.7109375" style="3" customWidth="1"/>
    <col min="11" max="16384" width="9.140625" style="3"/>
  </cols>
  <sheetData>
    <row r="4" spans="2:9" ht="35.25" customHeight="1" x14ac:dyDescent="0.25">
      <c r="B4" s="158" t="str">
        <f>PROPUESTA!B2</f>
        <v xml:space="preserve">PROYECTO : </v>
      </c>
      <c r="C4" s="159"/>
      <c r="D4" s="159"/>
      <c r="E4" s="159"/>
      <c r="F4" s="159"/>
      <c r="G4" s="159"/>
      <c r="H4" s="160"/>
      <c r="I4" s="29" t="e" vm="1">
        <v>#VALUE!</v>
      </c>
    </row>
    <row r="5" spans="2:9" ht="16.5" customHeight="1" x14ac:dyDescent="0.25">
      <c r="B5" s="148" t="s">
        <v>77</v>
      </c>
      <c r="C5" s="148"/>
      <c r="D5" s="148"/>
      <c r="E5" s="148"/>
      <c r="F5" s="148"/>
      <c r="G5" s="148"/>
      <c r="H5" s="148"/>
      <c r="I5" s="148"/>
    </row>
    <row r="6" spans="2:9" ht="16.5" x14ac:dyDescent="0.25">
      <c r="B6" s="149" t="str">
        <f>PROPUESTA!C12</f>
        <v>Arrendamientos y alquileres de vehículos</v>
      </c>
      <c r="C6" s="149"/>
      <c r="D6" s="149"/>
      <c r="E6" s="31"/>
      <c r="F6" s="31"/>
      <c r="G6" s="31"/>
      <c r="H6" s="31"/>
      <c r="I6" s="32"/>
    </row>
    <row r="7" spans="2:9" ht="33" customHeight="1" x14ac:dyDescent="0.25">
      <c r="B7" s="47" t="s">
        <v>0</v>
      </c>
      <c r="C7" s="48" t="s">
        <v>56</v>
      </c>
      <c r="D7" s="48" t="s">
        <v>49</v>
      </c>
      <c r="E7" s="49" t="s">
        <v>50</v>
      </c>
      <c r="F7" s="49" t="s">
        <v>57</v>
      </c>
      <c r="G7" s="116" t="s">
        <v>58</v>
      </c>
      <c r="H7" s="116" t="s">
        <v>59</v>
      </c>
      <c r="I7" s="117" t="s">
        <v>53</v>
      </c>
    </row>
    <row r="8" spans="2:9" ht="18" customHeight="1" x14ac:dyDescent="0.25">
      <c r="B8" s="33">
        <v>1</v>
      </c>
      <c r="C8" s="129"/>
      <c r="D8" s="123"/>
      <c r="E8" s="110"/>
      <c r="F8" s="36"/>
      <c r="G8" s="124"/>
      <c r="H8" s="124">
        <f>E8*F8*G8</f>
        <v>0</v>
      </c>
      <c r="I8" s="112"/>
    </row>
    <row r="9" spans="2:9" ht="12.75" customHeight="1" x14ac:dyDescent="0.3">
      <c r="B9" s="33">
        <v>2</v>
      </c>
      <c r="C9" s="126"/>
      <c r="D9" s="123"/>
      <c r="E9" s="110"/>
      <c r="F9" s="36"/>
      <c r="G9" s="124"/>
      <c r="H9" s="124">
        <f>E9*F9*G9</f>
        <v>0</v>
      </c>
      <c r="I9" s="112"/>
    </row>
    <row r="10" spans="2:9" ht="14.25" customHeight="1" x14ac:dyDescent="0.3">
      <c r="B10" s="33">
        <v>3</v>
      </c>
      <c r="C10" s="40"/>
      <c r="D10" s="123"/>
      <c r="E10" s="110"/>
      <c r="F10" s="36"/>
      <c r="G10" s="124"/>
      <c r="H10" s="124"/>
      <c r="I10" s="112"/>
    </row>
    <row r="11" spans="2:9" ht="15.75" customHeight="1" x14ac:dyDescent="0.3">
      <c r="B11" s="33">
        <v>4</v>
      </c>
      <c r="C11" s="40"/>
      <c r="D11" s="123"/>
      <c r="E11" s="110"/>
      <c r="F11" s="36"/>
      <c r="G11" s="124"/>
      <c r="H11" s="124"/>
      <c r="I11" s="112"/>
    </row>
    <row r="12" spans="2:9" ht="16.5" customHeight="1" x14ac:dyDescent="0.3">
      <c r="B12" s="33">
        <v>5</v>
      </c>
      <c r="C12" s="40"/>
      <c r="D12" s="123"/>
      <c r="E12" s="110"/>
      <c r="F12" s="36"/>
      <c r="G12" s="124"/>
      <c r="H12" s="124"/>
      <c r="I12" s="112"/>
    </row>
    <row r="13" spans="2:9" ht="16.5" customHeight="1" x14ac:dyDescent="0.3">
      <c r="B13" s="33">
        <v>6</v>
      </c>
      <c r="C13" s="34"/>
      <c r="D13" s="123"/>
      <c r="E13" s="110"/>
      <c r="F13" s="36"/>
      <c r="G13" s="124"/>
      <c r="H13" s="124"/>
      <c r="I13" s="112"/>
    </row>
    <row r="14" spans="2:9" ht="16.5" customHeight="1" x14ac:dyDescent="0.3">
      <c r="B14" s="33">
        <v>7</v>
      </c>
      <c r="C14" s="34"/>
      <c r="D14" s="123"/>
      <c r="E14" s="110"/>
      <c r="F14" s="36"/>
      <c r="G14" s="124"/>
      <c r="H14" s="124"/>
      <c r="I14" s="112"/>
    </row>
    <row r="15" spans="2:9" ht="14.25" customHeight="1" x14ac:dyDescent="0.25">
      <c r="B15" s="41"/>
      <c r="C15" s="42" t="s">
        <v>25</v>
      </c>
      <c r="D15" s="43"/>
      <c r="E15" s="43"/>
      <c r="F15" s="44"/>
      <c r="G15" s="45"/>
      <c r="H15" s="114">
        <f>SUM(H8:H14)</f>
        <v>0</v>
      </c>
      <c r="I15" s="115"/>
    </row>
    <row r="16" spans="2:9" ht="10.5" customHeight="1" x14ac:dyDescent="0.25">
      <c r="B16" s="150"/>
      <c r="C16" s="150"/>
      <c r="D16" s="150"/>
      <c r="E16" s="150"/>
      <c r="F16" s="150"/>
      <c r="G16" s="150"/>
      <c r="H16" s="150"/>
      <c r="I16" s="150"/>
    </row>
  </sheetData>
  <mergeCells count="4">
    <mergeCell ref="B5:I5"/>
    <mergeCell ref="B6:D6"/>
    <mergeCell ref="B16:I16"/>
    <mergeCell ref="B4:H4"/>
  </mergeCells>
  <printOptions horizontalCentered="1" verticalCentered="1"/>
  <pageMargins left="0.78740157480314965" right="0.78740157480314965" top="1.5748031496062993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PROPUESTA</vt:lpstr>
      <vt:lpstr>REMUNERACIONES-TEC.</vt:lpstr>
      <vt:lpstr>REMUNERACIONES-AUX.</vt:lpstr>
      <vt:lpstr>CARGAS SOCIALES-TEC.</vt:lpstr>
      <vt:lpstr>CARGAS SOCIALES-AUX.</vt:lpstr>
      <vt:lpstr>VIAJES Y VIATICOS-TEC.</vt:lpstr>
      <vt:lpstr>VIAJES Y VIATICOS-AUX.</vt:lpstr>
      <vt:lpstr>SUBCONTRATOS</vt:lpstr>
      <vt:lpstr>ARRENDAMIENTOS-ALQUILER</vt:lpstr>
      <vt:lpstr>EQUIPOS E INSTA.</vt:lpstr>
      <vt:lpstr>SUMINISTRO</vt:lpstr>
      <vt:lpstr>REPRODUCCIONES</vt:lpstr>
      <vt:lpstr>REMUNERACIONES-OFIC.</vt:lpstr>
      <vt:lpstr>CARGAS SOCIALES-OFIC.</vt:lpstr>
      <vt:lpstr>ARRENDAMIENTOS-ALQUILER-PERM.</vt:lpstr>
      <vt:lpstr>'ARRENDAMIENTOS-ALQUILER'!Área_de_impresión</vt:lpstr>
      <vt:lpstr>'ARRENDAMIENTOS-ALQUILER-PERM.'!Área_de_impresión</vt:lpstr>
      <vt:lpstr>'CARGAS SOCIALES-AUX.'!Área_de_impresión</vt:lpstr>
      <vt:lpstr>'CARGAS SOCIALES-OFIC.'!Área_de_impresión</vt:lpstr>
      <vt:lpstr>'CARGAS SOCIALES-TEC.'!Área_de_impresión</vt:lpstr>
      <vt:lpstr>'EQUIPOS E INSTA.'!Área_de_impresión</vt:lpstr>
      <vt:lpstr>'REMUNERACIONES-AUX.'!Área_de_impresión</vt:lpstr>
      <vt:lpstr>'REMUNERACIONES-OFIC.'!Área_de_impresión</vt:lpstr>
      <vt:lpstr>'REMUNERACIONES-TEC.'!Área_de_impresión</vt:lpstr>
      <vt:lpstr>REPRODUCCIONES!Área_de_impresión</vt:lpstr>
      <vt:lpstr>SUBCONTRATOS!Área_de_impresión</vt:lpstr>
      <vt:lpstr>SUMINISTRO!Área_de_impresión</vt:lpstr>
      <vt:lpstr>'VIAJES Y VIATICOS-AUX.'!Área_de_impresión</vt:lpstr>
      <vt:lpstr>'VIAJES Y VIATICOS-TEC.'!Área_de_impresión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Stefania Quiñonez</cp:lastModifiedBy>
  <cp:lastPrinted>2023-11-09T14:12:15Z</cp:lastPrinted>
  <dcterms:created xsi:type="dcterms:W3CDTF">2015-06-05T18:19:34Z</dcterms:created>
  <dcterms:modified xsi:type="dcterms:W3CDTF">2024-02-16T16:52:17Z</dcterms:modified>
</cp:coreProperties>
</file>